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12585" yWindow="1065" windowWidth="12120" windowHeight="8040"/>
  </bookViews>
  <sheets>
    <sheet name="capa" sheetId="56" r:id="rId1"/>
    <sheet name="apresentação  planilha" sheetId="46" r:id="rId2"/>
    <sheet name="lista de tarefas" sheetId="53" r:id="rId3"/>
    <sheet name="Total dos Investimentos" sheetId="58" r:id="rId4"/>
  </sheets>
  <externalReferences>
    <externalReference r:id="rId5"/>
  </externalReferences>
  <definedNames>
    <definedName name="_xlnm.Print_Area" localSheetId="1">'apresentação  planilha'!$A:$F</definedName>
    <definedName name="_xlnm.Print_Area" localSheetId="0">capa!$A:$F</definedName>
    <definedName name="_xlnm.Print_Area" localSheetId="2">'lista de tarefas'!$A:$G</definedName>
    <definedName name="_xlnm.Print_Titles" localSheetId="1">'apresentação  planilha'!$1:$12</definedName>
    <definedName name="_xlnm.Print_Titles" localSheetId="2">'lista de tarefas'!$1:$4</definedName>
  </definedNames>
  <calcPr calcId="145621"/>
</workbook>
</file>

<file path=xl/calcChain.xml><?xml version="1.0" encoding="utf-8"?>
<calcChain xmlns="http://schemas.openxmlformats.org/spreadsheetml/2006/main">
  <c r="D43" i="58" l="1"/>
  <c r="D45" i="58" s="1"/>
  <c r="D38" i="58"/>
  <c r="C38" i="58"/>
  <c r="B38" i="58"/>
  <c r="D37" i="58"/>
  <c r="C37" i="58"/>
  <c r="B37" i="58"/>
  <c r="D36" i="58"/>
  <c r="C36" i="58"/>
  <c r="B36" i="58"/>
  <c r="D35" i="58"/>
  <c r="C35" i="58"/>
  <c r="B35" i="58"/>
  <c r="D34" i="58"/>
  <c r="C34" i="58"/>
  <c r="B34" i="58"/>
  <c r="D33" i="58"/>
  <c r="C33" i="58"/>
  <c r="B33" i="58"/>
  <c r="D32" i="58"/>
  <c r="C32" i="58"/>
  <c r="B32" i="58"/>
  <c r="D31" i="58"/>
  <c r="C31" i="58"/>
  <c r="B31" i="58"/>
  <c r="D30" i="58"/>
  <c r="C30" i="58"/>
  <c r="B30" i="58"/>
  <c r="D29" i="58"/>
  <c r="C29" i="58"/>
  <c r="B29" i="58"/>
  <c r="D28" i="58"/>
  <c r="C28" i="58"/>
  <c r="B28" i="58"/>
  <c r="C27" i="58"/>
  <c r="B27" i="58"/>
  <c r="C3" i="58"/>
  <c r="B3" i="58"/>
  <c r="D26" i="58"/>
  <c r="C26" i="58"/>
  <c r="B26" i="58"/>
  <c r="D25" i="58"/>
  <c r="C25" i="58"/>
  <c r="B25" i="58"/>
  <c r="D24" i="58"/>
  <c r="C24" i="58"/>
  <c r="B24" i="58"/>
  <c r="D23" i="58"/>
  <c r="C23" i="58"/>
  <c r="B23" i="58"/>
  <c r="D22" i="58"/>
  <c r="C22" i="58"/>
  <c r="B22" i="58"/>
  <c r="D21" i="58"/>
  <c r="C21" i="58"/>
  <c r="B21" i="58"/>
  <c r="D20" i="58"/>
  <c r="C20" i="58"/>
  <c r="B20" i="58"/>
  <c r="D19" i="58"/>
  <c r="C19" i="58"/>
  <c r="B19" i="58"/>
  <c r="D18" i="58"/>
  <c r="C18" i="58"/>
  <c r="B18" i="58"/>
  <c r="D17" i="58"/>
  <c r="C17" i="58"/>
  <c r="B17" i="58"/>
  <c r="D16" i="58"/>
  <c r="C16" i="58"/>
  <c r="B16" i="58"/>
  <c r="D15" i="58"/>
  <c r="C15" i="58"/>
  <c r="B15" i="58"/>
  <c r="D14" i="58"/>
  <c r="C14" i="58"/>
  <c r="B14" i="58"/>
  <c r="D13" i="58"/>
  <c r="C13" i="58"/>
  <c r="B13" i="58"/>
  <c r="D12" i="58"/>
  <c r="C12" i="58"/>
  <c r="B12" i="58"/>
  <c r="D11" i="58"/>
  <c r="C11" i="58"/>
  <c r="B11" i="58"/>
  <c r="D10" i="58"/>
  <c r="C10" i="58"/>
  <c r="B10" i="58"/>
  <c r="D9" i="58"/>
  <c r="C9" i="58"/>
  <c r="B9" i="58"/>
  <c r="D8" i="58"/>
  <c r="C8" i="58"/>
  <c r="B8" i="58"/>
  <c r="D7" i="58"/>
  <c r="C7" i="58"/>
  <c r="B7" i="58"/>
  <c r="D6" i="58"/>
  <c r="C6" i="58"/>
  <c r="B6" i="58"/>
  <c r="D5" i="58"/>
  <c r="D4" i="58"/>
  <c r="C5" i="58"/>
  <c r="B5" i="58"/>
  <c r="C4" i="58"/>
  <c r="B4" i="58"/>
  <c r="D27" i="58" l="1"/>
  <c r="D3" i="58"/>
  <c r="F840" i="46" l="1"/>
  <c r="F988" i="46"/>
  <c r="G988" i="46" s="1"/>
  <c r="F984" i="46"/>
  <c r="G984" i="46" s="1"/>
  <c r="F979" i="46"/>
  <c r="F969" i="46"/>
  <c r="F946" i="46"/>
  <c r="F900" i="46"/>
  <c r="F895" i="46"/>
  <c r="F836" i="46"/>
  <c r="F821" i="46"/>
  <c r="F811" i="46"/>
  <c r="F798" i="46"/>
  <c r="F793" i="46"/>
  <c r="F752" i="46"/>
  <c r="F745" i="46"/>
  <c r="F739" i="46"/>
  <c r="F706" i="46"/>
  <c r="F645" i="46"/>
  <c r="F571" i="46"/>
  <c r="F370" i="46"/>
  <c r="F363" i="46"/>
  <c r="F359" i="46"/>
  <c r="F332" i="46"/>
  <c r="F318" i="46"/>
  <c r="F305" i="46"/>
  <c r="F293" i="46"/>
  <c r="F232" i="46"/>
  <c r="F186" i="46"/>
  <c r="F158" i="46"/>
  <c r="F92" i="46"/>
  <c r="F67" i="46"/>
  <c r="F38" i="46"/>
  <c r="F16" i="46"/>
  <c r="F730" i="46"/>
  <c r="F14" i="46" l="1"/>
  <c r="G14" i="46" s="1"/>
  <c r="F809" i="46"/>
  <c r="G809" i="46" s="1"/>
  <c r="F995" i="46" l="1"/>
  <c r="G995" i="46"/>
</calcChain>
</file>

<file path=xl/sharedStrings.xml><?xml version="1.0" encoding="utf-8"?>
<sst xmlns="http://schemas.openxmlformats.org/spreadsheetml/2006/main" count="2566" uniqueCount="1086">
  <si>
    <t>UN</t>
  </si>
  <si>
    <t>QUANT.</t>
  </si>
  <si>
    <t>VLR. UNIT.</t>
  </si>
  <si>
    <t>VLR. TOTAL</t>
  </si>
  <si>
    <t>un</t>
  </si>
  <si>
    <t>mês</t>
  </si>
  <si>
    <t>m2</t>
  </si>
  <si>
    <t>m</t>
  </si>
  <si>
    <t>kg</t>
  </si>
  <si>
    <t>Chapisco</t>
  </si>
  <si>
    <t>cj</t>
  </si>
  <si>
    <t>m²</t>
  </si>
  <si>
    <t>pç</t>
  </si>
  <si>
    <t>PAISAGISMO</t>
  </si>
  <si>
    <t>TOTAL</t>
  </si>
  <si>
    <t>ITEM</t>
  </si>
  <si>
    <t>DESCRIÇÃO DOS SERVIÇOS</t>
  </si>
  <si>
    <t>Piso podotáctil  - composto por sinalizadores podotáctil em aço inox escovado fixado diretamente sobre o piso</t>
  </si>
  <si>
    <t>02.05.060</t>
  </si>
  <si>
    <t>Montagem e desmontagem de andaime torre metálica com altura até 10 m</t>
  </si>
  <si>
    <t>02.05.202</t>
  </si>
  <si>
    <t>Andaime torre metálico (1,5 x 1,5 m) com piso metálico</t>
  </si>
  <si>
    <t>m x mês</t>
  </si>
  <si>
    <t>02.09.030</t>
  </si>
  <si>
    <t>m³</t>
  </si>
  <si>
    <t>05.07.040</t>
  </si>
  <si>
    <t>Remoção de entulho separado de obra com caçamba metálica - terra, alvenaria, concreto, argamassa, madeira, papel, plástico ou metal</t>
  </si>
  <si>
    <t>07.01.120</t>
  </si>
  <si>
    <t>06.01.020</t>
  </si>
  <si>
    <t>Escavação manual em solo de 1ª e 2ª categoria em campo aberto</t>
  </si>
  <si>
    <t>Carga e remoção de terra, até a distância média de 1,0 km</t>
  </si>
  <si>
    <t>09.01.020</t>
  </si>
  <si>
    <t>Forma em madeira comum para fundação</t>
  </si>
  <si>
    <t>07.10.020</t>
  </si>
  <si>
    <t>Espalhamento de solo  com compactação sem controle</t>
  </si>
  <si>
    <t>10.01.040</t>
  </si>
  <si>
    <t>Armadura em barra de aço CA-50 (A ou B) fyk = 500 MPa</t>
  </si>
  <si>
    <t>11.01.320</t>
  </si>
  <si>
    <t>Concreto usinado, fck = 30,0 MPa - para bombeamento</t>
  </si>
  <si>
    <t>11.16.040</t>
  </si>
  <si>
    <t>Lançamento e adensamento de concreto ou massa em fundação</t>
  </si>
  <si>
    <t>11.04.020</t>
  </si>
  <si>
    <t>Concreto não estrutural executado no local, mínimo 150 kg cimento / m³ - lasstro de concreto</t>
  </si>
  <si>
    <t>Lançamento e adensamento de concreto ou massa em fundação - lastro de concreto</t>
  </si>
  <si>
    <t>17.02.040</t>
  </si>
  <si>
    <t>Chapisco com bianco</t>
  </si>
  <si>
    <t>15.03.030</t>
  </si>
  <si>
    <t>Fornecimento e montagem de estrutura em aço ASTM-A36, sem pintura</t>
  </si>
  <si>
    <t>17.02.020</t>
  </si>
  <si>
    <t>Emboço desempenado com argamassa industrializada</t>
  </si>
  <si>
    <t>33.02.060</t>
  </si>
  <si>
    <t>33.10.020</t>
  </si>
  <si>
    <t>20.20.200</t>
  </si>
  <si>
    <t>18.12.020</t>
  </si>
  <si>
    <t>33.10.050</t>
  </si>
  <si>
    <t>50.05.260</t>
  </si>
  <si>
    <t>01.026.000001.MOD</t>
  </si>
  <si>
    <t>Ajudante</t>
  </si>
  <si>
    <t>h</t>
  </si>
  <si>
    <t>01.021.000001.MOD</t>
  </si>
  <si>
    <t>Pedreiro</t>
  </si>
  <si>
    <t>01.007.000001.MOD</t>
  </si>
  <si>
    <t>Carpinteiro</t>
  </si>
  <si>
    <t>33.11.050</t>
  </si>
  <si>
    <t>04.004.000007.MAT</t>
  </si>
  <si>
    <t>Argamassa pré-fabricada para assentamento de alvenaria</t>
  </si>
  <si>
    <t>05.001.000007.MAT</t>
  </si>
  <si>
    <t>Bloco de concreto para alvenaria 14 x 19 x 39 cm</t>
  </si>
  <si>
    <t>44.02.060</t>
  </si>
  <si>
    <t>24.03.060</t>
  </si>
  <si>
    <t>24.02.054</t>
  </si>
  <si>
    <t>55.01.020</t>
  </si>
  <si>
    <t>02.01.200</t>
  </si>
  <si>
    <t>34.01.010</t>
  </si>
  <si>
    <t>Terra vegetal orgânica comum</t>
  </si>
  <si>
    <t>34.01.020</t>
  </si>
  <si>
    <t>Limpeza e regularização de áreas para ajardinamento (jardins e canteiros)</t>
  </si>
  <si>
    <t>06.11.040</t>
  </si>
  <si>
    <t>Reaterro manual apiloado sem controle de compactação</t>
  </si>
  <si>
    <t>1</t>
  </si>
  <si>
    <t>C.01.000.092024</t>
  </si>
  <si>
    <t>Corte de junta dilatação com serra disco diamantado na largura de 3 mm, profundidade de 3 cm, para piso de concreto ou alta resistência 3,0 mm x 3,0 cm</t>
  </si>
  <si>
    <t>F.08.000.036005</t>
  </si>
  <si>
    <t>Junta estrutural, UT20VMA Uniontech / JJ2027M Jeene</t>
  </si>
  <si>
    <t>ATERROS  E  CANALETAS</t>
  </si>
  <si>
    <t>07.12.030</t>
  </si>
  <si>
    <t>Compactação de aterro mecanizado a 100% PN, sem fornecimento de solo em campo aberto</t>
  </si>
  <si>
    <t>m3</t>
  </si>
  <si>
    <t>Canaleta para escoamento das águas pluviais no pé do talude</t>
  </si>
  <si>
    <t>Lajes pavimento técnico e cobertura</t>
  </si>
  <si>
    <t>54.04.392</t>
  </si>
  <si>
    <t>Placa de concreto para sombreamento - Piso em placa de concreto permeável drenante, cor natural, com resina protetora, assentados sobre macacos plásticos</t>
  </si>
  <si>
    <t>DIVISÓRIAS</t>
  </si>
  <si>
    <t>Divisórias sanitárias</t>
  </si>
  <si>
    <t>Sub-solo 1</t>
  </si>
  <si>
    <t>14.30.010</t>
  </si>
  <si>
    <t>Divisória sanitária de granito e=3 cm assentada com argamassa, no traço 1:3 - granito branco</t>
  </si>
  <si>
    <t>Pavimento de serviços</t>
  </si>
  <si>
    <t>14.30.070</t>
  </si>
  <si>
    <t>Divisória laminado melaminico inclui portas e ferragens - Divisória sanitária em painel laminado melamínico estrutural com perfis em alumínio, inclusive ferragem completa para vão de porta</t>
  </si>
  <si>
    <t>Divisória sanitária de granito e=3 cm assentada com argamassa, no traço 1:3 - granito cinza</t>
  </si>
  <si>
    <t>Térreo</t>
  </si>
  <si>
    <t>Superior</t>
  </si>
  <si>
    <t>TERRAPLENAGEM</t>
  </si>
  <si>
    <t>Limpeza manual do terreno, inclusive troncos até 5 cm de diâmetro, com caminhão à disposição dentro da obra, até o raio de 1 km</t>
  </si>
  <si>
    <t>07.01.060</t>
  </si>
  <si>
    <t>Escavação mecanizada em solo, em campo aberto</t>
  </si>
  <si>
    <t>05.10.010</t>
  </si>
  <si>
    <t>Carregamento mecanizado de solo de 1ª e 2ª categoria</t>
  </si>
  <si>
    <t>05.10.025</t>
  </si>
  <si>
    <t>Transporte de solo de 1ª e 2ª categoria por caminhão para distâncias superiores ao 15° km até o 20° km</t>
  </si>
  <si>
    <t>Espalhamento de solo</t>
  </si>
  <si>
    <t>PAVIMENTAÇÃO</t>
  </si>
  <si>
    <t>SUB-BASE</t>
  </si>
  <si>
    <t>54.01.030</t>
  </si>
  <si>
    <t>Abertura e preparo de caixa até 40 cm, compactação do subleito mínimo de 95% do PN e transporte até o raio de 1 km</t>
  </si>
  <si>
    <t>GUIAS E SARJETAS</t>
  </si>
  <si>
    <t>54.06.020</t>
  </si>
  <si>
    <t>Guia pré-moldada curva tipo PMSP 100 - fck 25 MPa</t>
  </si>
  <si>
    <t xml:space="preserve">m </t>
  </si>
  <si>
    <t>54.06.040</t>
  </si>
  <si>
    <t>Guia pré-moldada reta tipo PMSP 100 - fck 25 MPa</t>
  </si>
  <si>
    <t>54.06.110</t>
  </si>
  <si>
    <t>Base em concreto com fck de 25 MPa, para guias, sarjetas ou sarjetões</t>
  </si>
  <si>
    <t>54.06.170</t>
  </si>
  <si>
    <t>Sarjeta ou sarjetão moldado no local, tipo PMSP em concreto com fck 25 MPa</t>
  </si>
  <si>
    <t>BASE E PAVIMENTAÇÃO ASFALTICA</t>
  </si>
  <si>
    <t>54.01.220</t>
  </si>
  <si>
    <t>Base de bica corrida e=17,5cm</t>
  </si>
  <si>
    <t>54.01.210</t>
  </si>
  <si>
    <t>Base de brita graduada e=7,5cm</t>
  </si>
  <si>
    <t>54.01.200</t>
  </si>
  <si>
    <t>Base de macadame hidráulico e=5cm</t>
  </si>
  <si>
    <t>54.03.240</t>
  </si>
  <si>
    <t>Imprimação betuminosa impermeabilizante</t>
  </si>
  <si>
    <t>54.03.200</t>
  </si>
  <si>
    <t>Concreto asfáltico usinado a quente - Binder e=5cm</t>
  </si>
  <si>
    <t>54.03.230</t>
  </si>
  <si>
    <t>Imprimação betuminosa ligante</t>
  </si>
  <si>
    <t>54.03.210</t>
  </si>
  <si>
    <t>Camada de rolamento em concreto betuminoso usinado quente - CBUQ e=5cm</t>
  </si>
  <si>
    <t>PASSEIO</t>
  </si>
  <si>
    <t>Concreto não estrutural executado no local, mínimo 150 kg cimento / m³ - lasstro de concreto e=5cm</t>
  </si>
  <si>
    <t>11.16.220</t>
  </si>
  <si>
    <t>Nivelamento de piso em concreto com acabadora de superfície</t>
  </si>
  <si>
    <t>DRENAGEM</t>
  </si>
  <si>
    <t>GALERIA E TUBOS</t>
  </si>
  <si>
    <t>07.02.020</t>
  </si>
  <si>
    <t>Escavação mecanizada de valas ou cavas com profundidade de até 2 m</t>
  </si>
  <si>
    <t>07.02.040</t>
  </si>
  <si>
    <t>Escavação mecanizada de valas ou cavas com profundidade de até 3 m</t>
  </si>
  <si>
    <t>07.11.040</t>
  </si>
  <si>
    <t>Reaterro compactado mecanizado de vala ou cava com rolo, mínimo de 95% PN</t>
  </si>
  <si>
    <t>08.01.020</t>
  </si>
  <si>
    <t>Escoramento de solo contínuo</t>
  </si>
  <si>
    <t>08.03.020</t>
  </si>
  <si>
    <t>Descimbramento em madeira</t>
  </si>
  <si>
    <t>11.18.040</t>
  </si>
  <si>
    <t>Lastro de pedra britada 3 ou 4</t>
  </si>
  <si>
    <t>30.002.000005.SER</t>
  </si>
  <si>
    <t>Boca de lançamento simples em concreto armado para tubo ø 0,80 m</t>
  </si>
  <si>
    <t>30.002.000008.SER</t>
  </si>
  <si>
    <t>Boca de lançamento simples em concreto armado para tubo ø 1,50 m</t>
  </si>
  <si>
    <t>30.002.000011.SER</t>
  </si>
  <si>
    <t>Boca-de-lobo dupla de alvenaria bloco de concreto 19 x 19 x 39cm, empregando argamassa de cimento e areia sem peneirar traço 1:3, lastro de concreto fck=15 MPa</t>
  </si>
  <si>
    <t>30.002.000011.SERU</t>
  </si>
  <si>
    <t>Boca-de-lobo tripla de alvenaria bloco de concreto 19 x 19 x 39cm, empregando argamassa de cimento e areia sem peneirar traço 1:3, lastro de concreto fck=15 MPa</t>
  </si>
  <si>
    <t>30.002.000012.SER</t>
  </si>
  <si>
    <t>Tampa de concreto para boca de lobo, dimensões 7 x 70 x 120 cm</t>
  </si>
  <si>
    <t>30.002.000051.SER</t>
  </si>
  <si>
    <t>Poço de visita de alvenaria para galeria de águas pluviais, ø 1 m, profundidade 2 m</t>
  </si>
  <si>
    <t>30.002.000059.SER</t>
  </si>
  <si>
    <t>Tubo de concreto para dreno, concreto armado, ø 500 mm, rejuntado com argamassa de cimento e areia sem peneirar no traço 1:3</t>
  </si>
  <si>
    <t>30.002.000060.SER</t>
  </si>
  <si>
    <t>Tubo de concreto para dreno, concreto armado, ø 600 mm, rejuntado com argamassa de cimento e areia sem peneirar no traço 1:3</t>
  </si>
  <si>
    <t>30.002.000061.SER</t>
  </si>
  <si>
    <t>Tubo de concreto para dreno, concreto armado, ø 800 mm, rejuntado com argamassa de cimento e areia sem peneirar no traço 1:3</t>
  </si>
  <si>
    <t>30.002.000062.SER</t>
  </si>
  <si>
    <t>Tubo de concreto para dreno, concreto armado, ø 1000 mm, rejuntado com argamassa de cimento e areia sem peneirar no traço 1:3</t>
  </si>
  <si>
    <t>30.002.000063.SER</t>
  </si>
  <si>
    <t>Tubo de concreto para dreno, concreto armado, ø 1200 mm, rejuntado com argamassa de cimento e areia sem peneirar no traço 1:3</t>
  </si>
  <si>
    <t>30.002.000064.SER</t>
  </si>
  <si>
    <t>Tubo de concreto para dreno, concreto armado, ø 1500 mm, rejuntado com argamassa de cimento e areia sem peneirar no traço 1:3</t>
  </si>
  <si>
    <t>30.002.000066.SERU</t>
  </si>
  <si>
    <t>Cesto para retenção de folhas</t>
  </si>
  <si>
    <t>Escada metálica fixa para manutenção de poço de visita.</t>
  </si>
  <si>
    <t>CANALETA SEM DISSIPADOR</t>
  </si>
  <si>
    <t>08.05.100</t>
  </si>
  <si>
    <t>Dreno com pedra britada</t>
  </si>
  <si>
    <t>08.05.110</t>
  </si>
  <si>
    <t>Dreno com areia grossa</t>
  </si>
  <si>
    <t>08.05.180</t>
  </si>
  <si>
    <t>Geotêxtil usado como filtro envolvendo o material drenante</t>
  </si>
  <si>
    <t>46.13.030</t>
  </si>
  <si>
    <t>Tubo de PVC perfurado Ø 200 mm</t>
  </si>
  <si>
    <t>30.002.000032.SER</t>
  </si>
  <si>
    <t>Canaleta para águas pluviais em concreto moldada in-loco, largura 30 cm</t>
  </si>
  <si>
    <t>CANALETA COM DISSIPADOR</t>
  </si>
  <si>
    <t>34.02.080</t>
  </si>
  <si>
    <t>Plantio de grama São Carlos em placas (jardins e canteiros)</t>
  </si>
  <si>
    <t>REVESTIMENTOS DE PAREDES</t>
  </si>
  <si>
    <t>17.02.120</t>
  </si>
  <si>
    <t>Cerâmica 10x10cm acetinada cor alumínio PEI3 - material cerâmica está na obra</t>
  </si>
  <si>
    <t>B.02.000.039032</t>
  </si>
  <si>
    <t>Argamassa colante industrializada flexível, para assentamento de placas cerâmicas em áreas internas e externas, tipo AC-II, conforme NBR 14081, ref. comercial Ligamax Gold Extra fabricante Eliane ou equivalente.</t>
  </si>
  <si>
    <t>18.06.022</t>
  </si>
  <si>
    <t>Mão de obra para assentamento  de cerâmica</t>
  </si>
  <si>
    <t>18.06.400</t>
  </si>
  <si>
    <t>Rejunte acrílico</t>
  </si>
  <si>
    <t>Mão de obra para rejuntamento da cerâmica</t>
  </si>
  <si>
    <t>Azulejo 20x30cm - material azulejo está na obra</t>
  </si>
  <si>
    <t>Porcelanato 60x1.20m polido com bordas retas na cor bege acinzentado PEI3 - material porcelanato está na obra</t>
  </si>
  <si>
    <t>B.02.000.039056</t>
  </si>
  <si>
    <t>Argamassa colante industrializada, elevada resistência química e térmicas, tipo AC-III. Ref. Argamassa Ligamax Gold Performance Branca da Eliane ou equivalente</t>
  </si>
  <si>
    <t>18.08.062</t>
  </si>
  <si>
    <t>Mão de obra para assentamento  de porcelanato</t>
  </si>
  <si>
    <t>Mão de obra para rejuntamento de porcelanato</t>
  </si>
  <si>
    <t>Pastilha 5x5cm cor branco gelo natural com rejunte para junta fina - material pastilha está na obra</t>
  </si>
  <si>
    <t>B.02.000.039033</t>
  </si>
  <si>
    <t>Argamassa industrializada colorida, para assentamento e rejuntamento de pastilhas cerâmicas, porcelana/vidro, bloco de vidro, interno e externo, e= 3 a 6 mm</t>
  </si>
  <si>
    <t>Mão de obra para assentamento  e rejuntamento de pastilha</t>
  </si>
  <si>
    <t>55.01.130</t>
  </si>
  <si>
    <t>Limpeza e lavagem de superfície revestida com material cerâmico ou pastilhas por hidrojateamento com rejuntamento</t>
  </si>
  <si>
    <t xml:space="preserve">PISOS </t>
  </si>
  <si>
    <t>17.03.040</t>
  </si>
  <si>
    <t>Cimentado desempenado e alisado (queimado)</t>
  </si>
  <si>
    <t>Piso porcelanato  90x90cm com rejunte para junta fina - material porcelanato está na obra</t>
  </si>
  <si>
    <t>Cerâmica  acetinada PEI3 - material cerâmica está na obra</t>
  </si>
  <si>
    <t>Mão de obra para rejuntamento de cerâmica</t>
  </si>
  <si>
    <t>Cerâmica extrudada 240x116x9mm com textura antiderrapante , absorção de água 0 a 3% PEI4 cor cinza claro - material cerãmica estrudada está na obra</t>
  </si>
  <si>
    <t>Mão de obra para assentamento  de cerâmica extrudada</t>
  </si>
  <si>
    <t>Mão de obra para rejuntamento de cerâmica extrudada</t>
  </si>
  <si>
    <t>Cerâmica antiderrapante para tráfego intenso 60x60 e 30x30 PEI5  - material cerâmica está na obra</t>
  </si>
  <si>
    <t>Piso porcelanato  60x60cm com rejunte para junta fina - material porcelanato está na obra</t>
  </si>
  <si>
    <t>17.12.060</t>
  </si>
  <si>
    <t>Piso industrial de alta resistência a base de agregados minerais aglutinados com cimento hidráulico cor cinza claro com junta plástica - moldado in loco - e=12mm</t>
  </si>
  <si>
    <t>M.04.000.022593</t>
  </si>
  <si>
    <t>Patamares em placas pré moldadas</t>
  </si>
  <si>
    <t>Isolamento do piso dos shafts para compartimentação vertical com manta e massa de fibro cerâmica</t>
  </si>
  <si>
    <t>Rodapés</t>
  </si>
  <si>
    <t>17.10.200</t>
  </si>
  <si>
    <t>Rodapé alta resistência, moldado no local com h até 10cm</t>
  </si>
  <si>
    <t>18.06.303</t>
  </si>
  <si>
    <t>Rodapé em placa cerâmica esmaltada antiderrapante PEI-4 para área externa, grupo de absorção BIb, resistência química A, assentado com argamassa colante industrializada</t>
  </si>
  <si>
    <t>18.08.162</t>
  </si>
  <si>
    <t>Rodapé em porcelanato técnico natural, para área interna e ambiente com acesso ao exterior, grupo de absorção BIa, assentado com argamassa colante industrializada, rejuntado</t>
  </si>
  <si>
    <t>17.10.410</t>
  </si>
  <si>
    <t>Rodapé em placas pré moldadas</t>
  </si>
  <si>
    <t>Degraus</t>
  </si>
  <si>
    <t>17.12.140</t>
  </si>
  <si>
    <t>Degraus alta resistência</t>
  </si>
  <si>
    <t>17.03.200</t>
  </si>
  <si>
    <t>Degraus cimentado</t>
  </si>
  <si>
    <t>18.06.303U</t>
  </si>
  <si>
    <t>Degraus em cerâmica</t>
  </si>
  <si>
    <t>18.08.162U</t>
  </si>
  <si>
    <t>Degraus porcelanato</t>
  </si>
  <si>
    <t>17.10.410U</t>
  </si>
  <si>
    <t>Degraus em placas pré moldadas</t>
  </si>
  <si>
    <t>Soleiras em placas pré moldadas</t>
  </si>
  <si>
    <t>19.01.060</t>
  </si>
  <si>
    <t>Peitoris em granito</t>
  </si>
  <si>
    <t>Peitoris em placa pré moldadas</t>
  </si>
  <si>
    <t>19.01.420</t>
  </si>
  <si>
    <t>Arremate em granito cinza paulista sanitário serviços</t>
  </si>
  <si>
    <t>TETOS / FORROS</t>
  </si>
  <si>
    <t>Forro acústico mineral</t>
  </si>
  <si>
    <t xml:space="preserve">Forro de gesso acartonado  plano </t>
  </si>
  <si>
    <t>Forro gesso acartonado verde</t>
  </si>
  <si>
    <t>Forro metálico área externa</t>
  </si>
  <si>
    <t>Andaimes para montagem dos forros</t>
  </si>
  <si>
    <t>1.09</t>
  </si>
  <si>
    <t>ESQUADRIA DE FERRO</t>
  </si>
  <si>
    <t>Porta PCF 1 - 1,00 x 2,15 - com barra anti-pânico</t>
  </si>
  <si>
    <t>Porta PCF 2 - 1,00 x 2,15 - com barra anti-pânico</t>
  </si>
  <si>
    <t>Porta PCF 3 - 1,50 x 2,15  com barra anti-pânico</t>
  </si>
  <si>
    <t>Porta PCF 4 - 2,00 x 2,15 - com barra anti-pânico - classificador de folha</t>
  </si>
  <si>
    <t>Porta PCF 4a - 2,00 x 2,15 - com barra anti-pânico - classificador de folha</t>
  </si>
  <si>
    <t>Porta PCF 4b - 2,00 x 2,15 - com barra anti-pânico - classificador de folha</t>
  </si>
  <si>
    <t>Porta PCF 5 - 3,25 x 2,15 - com barra anti-pânico - classificador de folha</t>
  </si>
  <si>
    <t>Porta PCF 6 - 0,90 x 2,15 - com barra anti-pânico</t>
  </si>
  <si>
    <t>Porta PCF 7 - 2,20 x 2,45 - com barra anti-pânico - classificador de folha</t>
  </si>
  <si>
    <t xml:space="preserve">Porta PCF 8 - correr - 7,30 x 4,45 - abertura e fechamento automático </t>
  </si>
  <si>
    <t>24.02.060</t>
  </si>
  <si>
    <t>Porta PF1 - Porta/portão de abrir em chapa, sob medida</t>
  </si>
  <si>
    <t>Guarda-corpo das escadas</t>
  </si>
  <si>
    <t>Guarda-corpo para escadas 3 e 4, composto por sistema de corrimão Pilkington ou Spiral Hardware em aço inox cor natural, com 2 linhas de corrimão tubular em aço inox Ø=5 cm e vidro temperado laminado incolor (8+8 mm)</t>
  </si>
  <si>
    <t>24.03.040</t>
  </si>
  <si>
    <t xml:space="preserve">Guarda-corpo para escada 8 </t>
  </si>
  <si>
    <t>Guarda-corpo para escadas diversas</t>
  </si>
  <si>
    <t>Guarda-corpo  composto por sistema Pilkington ou Spiral Hardware em aço inox cor natural, com 2 linhas de corrimão tubular em aço inox Ø=5 cm e vidro temperado laminado incolor (8+8 mm) - passarelas internas</t>
  </si>
  <si>
    <t>Guarda-corpo externo atrás do auditório 1 - rota de fuga</t>
  </si>
  <si>
    <t>Guarda-corpo externo acesso ao piso de serviços</t>
  </si>
  <si>
    <t>Guarda-corpo externo - marquizes</t>
  </si>
  <si>
    <t>Guarda-corpo externo acesso ao SS1</t>
  </si>
  <si>
    <t>Guarda-corpo externo acesso ao SS3</t>
  </si>
  <si>
    <t>Corrimãos</t>
  </si>
  <si>
    <t>24.03.320</t>
  </si>
  <si>
    <t>Corrimão escada torre 1</t>
  </si>
  <si>
    <t>Corrimão escada torre 2</t>
  </si>
  <si>
    <t>24.08.040</t>
  </si>
  <si>
    <t>Corrimão escada 3 e 4 - aço inox</t>
  </si>
  <si>
    <t>Corrimão escada 5 e 6</t>
  </si>
  <si>
    <t>Corrimão escada 8</t>
  </si>
  <si>
    <t>Corrimão escadas diversas</t>
  </si>
  <si>
    <t>Bate roda metálico medindo L=2,00m</t>
  </si>
  <si>
    <t>24.03.080</t>
  </si>
  <si>
    <t>Escada de acesso a sala de bombas das caixas d'água - escada marinheiro com guarda corpo (degrau em ´T´)</t>
  </si>
  <si>
    <t>24.03.410</t>
  </si>
  <si>
    <t>Fechamento com tela alambrado e porta para o gerador - Fechamento em chapa perfurada, furos quadrados 4 x 4 mm, com requadro em cantoneira de aço carbono</t>
  </si>
  <si>
    <t>24.03.680</t>
  </si>
  <si>
    <t>Grelha metálica para poço inglês - Grade para piso eletrofundida, malha 30 x 100 mm, com barra de 40 x 2 mm</t>
  </si>
  <si>
    <t>Escada marinheiro nos poços dos elevadores - Escada marinheiro (galvanizada)</t>
  </si>
  <si>
    <t>Escada marinheiro - pavimento técnico e cobertura - escada marinheiro com guarda corpo (degrau em ´T´)</t>
  </si>
  <si>
    <t>24.03.100</t>
  </si>
  <si>
    <t>Alçapão / tampa em chapa de ferro galvanizado, com porta cadeado, medindo 60 x 60 cm</t>
  </si>
  <si>
    <t>24.03.300</t>
  </si>
  <si>
    <t>Arremate em chapa perfurada para esconder várias tubulações aparentes nos shafts dos pilres - Fechamento em chapa expandida losangular de 10 x 20 mm, com requadro em cantoneira de aço carbono</t>
  </si>
  <si>
    <t>35.03.030</t>
  </si>
  <si>
    <t>PAC 01 - Cancela para controle de acesso - SS3 - folha 340 - Cancela automática metálica com barreira de alumínio até 3,50 m</t>
  </si>
  <si>
    <t>PAC 02 - Cancela para controle de acesso - SS1 - folha 340 - Cancela automática metálica com barreira de alumínio até 3,50 m</t>
  </si>
  <si>
    <t>Mão de obra auxiliar para chumbamento das esquadrias de ferro</t>
  </si>
  <si>
    <t>1.10</t>
  </si>
  <si>
    <t>ESQUADRIA DE MADEIRA</t>
  </si>
  <si>
    <t>Portas de madeira para pintura esmalte ou verniz ou revestidas com laminado melamínico</t>
  </si>
  <si>
    <t>23.04.110</t>
  </si>
  <si>
    <t>Porta de abrir 1 folha tipo PM1a  0.92 x 2.10m laminado melamínico - batente metálico</t>
  </si>
  <si>
    <t>Porta de abrir 1 folha tipo PM1b  0.92 x 2.10m - PNE - laminado melamínico - batente metálico</t>
  </si>
  <si>
    <t>Porta de abrir 1 folha tipo PM1c  0.92 x 2.10m - laminado melamínico - batente metálico</t>
  </si>
  <si>
    <t>Porta de abrir 1 folha tipo PM1d  0.92 x 2.10m - PNE - laminado melamínico - batente metálico</t>
  </si>
  <si>
    <t>Porta de abrir 1 folha tipo PM2a  0.92 x 2.10m - freijó - verniz - batente em madeira</t>
  </si>
  <si>
    <t>Porta de abrir 1 folha tipo PM2b  0.92 x 2.10m - freijó - verniz - batente em madeira</t>
  </si>
  <si>
    <t>23.04.120</t>
  </si>
  <si>
    <t>Porta de abrir 1 folha tipo PM2c  1.02 x 2.10m - freijó - verniz - batente em madeira</t>
  </si>
  <si>
    <t>Porta de abrir 1 folha tipo PM2d  1.02 x 2.10m - freijó - verniz - batente em madeira</t>
  </si>
  <si>
    <t>23.04.140</t>
  </si>
  <si>
    <t xml:space="preserve">Porta de correr 1 folha tipo PM4  2.30 x 2.66m - freijó - verniz - batente em madeira </t>
  </si>
  <si>
    <t>Porta de correr 2 folhas tipo PM5  3.78 x 2.47m - freijó - verniz - batente em madeira</t>
  </si>
  <si>
    <t>Porta de abrir 2 folhas tipo PM6a  1.80 x 2.10m - laminado melamínico - batente metálico</t>
  </si>
  <si>
    <t>Porta de abrir 2 folhas tipo PM6b  1.80 x 2.10m - laminado melamínico - batente metálico</t>
  </si>
  <si>
    <t>Porta vai-vem 1 folha tipo PM7  0.80 x 2.10m</t>
  </si>
  <si>
    <t>Porta de correr 1 folha tipo PM8  4.22 x 2.10m - freijó - verniz - batente de madeira</t>
  </si>
  <si>
    <t>Porta de correr tipo PM9 2,70 x 2.10 - freijó - verniz - batente de madeira</t>
  </si>
  <si>
    <t>Porta de abrir 1 folha tipo PDI 0.92 x 2.10 - laminado melamínico - batente metálico</t>
  </si>
  <si>
    <t>Portas dos shafts</t>
  </si>
  <si>
    <t>Porta para shaft PSH01 - 1,15 x 2,45</t>
  </si>
  <si>
    <t>Porta para shaft PSH02 - 1,37 x 2,45</t>
  </si>
  <si>
    <t>Porta para shaft PSH03 - 4,04 x 2,45</t>
  </si>
  <si>
    <t>Porta para shaft PSH04 - 2,29 x 2,45</t>
  </si>
  <si>
    <t>Porta para shaft PSH05 - 1,50 x 2,45</t>
  </si>
  <si>
    <t>Porta para shaft PSH06 - 1,10 x 2,45</t>
  </si>
  <si>
    <t>Porta para shaft PSH07 - 1,10 x 2,45</t>
  </si>
  <si>
    <t xml:space="preserve">Porta para shaft PSH08 - 0,90 x 1,20 - hidrante - laminado melamínico  internamente e porta em vidro translúcido </t>
  </si>
  <si>
    <t>20.03.010</t>
  </si>
  <si>
    <t>Revestimento dos banco de concreto em tarugos de madeira freijó envernizada - Vestiários</t>
  </si>
  <si>
    <t>Raspagem com calafetação e aplicação de verniz sinteco</t>
  </si>
  <si>
    <t>Chumbamento dos batentes</t>
  </si>
  <si>
    <t>1.11</t>
  </si>
  <si>
    <t>ESQUADRIA DE ALUMÍNIO</t>
  </si>
  <si>
    <t>25.01.100</t>
  </si>
  <si>
    <t>Porta tipo PV01 veneziana de alumínio - 6,20 x 1,80</t>
  </si>
  <si>
    <t>Porta tipo PV02 veneziana de alumínio - 1,80 x 2,10</t>
  </si>
  <si>
    <t>Porta tipo PV03 veneziana de alumínio - 1,92 x 2,10</t>
  </si>
  <si>
    <t>Porta tipo PV04 veneziana de alumínio - 1,22 x 2,71</t>
  </si>
  <si>
    <t>Mão de obra auxiliar para chumbamento de contramarcos</t>
  </si>
  <si>
    <t>1.12</t>
  </si>
  <si>
    <t>26.02.170</t>
  </si>
  <si>
    <t>Porta de vidro 6mm serigrafado para box dos sanitários e vestiários</t>
  </si>
  <si>
    <t>H.08.000.031715</t>
  </si>
  <si>
    <t>Ferragem completa para porta de box de WC tipo livre/ocupado. Referência 719 AZ CR fabricação La Fonte ou equivalente</t>
  </si>
  <si>
    <t>H.08.000.031646</t>
  </si>
  <si>
    <t>Dobradiça inferior para vidro temperado, ref. SM1010 fabricação Dorma, 1103 Santa Marina ou equivalente</t>
  </si>
  <si>
    <t>H.08.000.031647</t>
  </si>
  <si>
    <t>Dobradiça superior para vidro temperado, ref. SM1020 fabricação Dorma, 1101 Santa Marina ou equivalente</t>
  </si>
  <si>
    <t>Fechamento dos elevadoresdo hall de entrada</t>
  </si>
  <si>
    <t>21.03.151</t>
  </si>
  <si>
    <t xml:space="preserve">Fechamento  com painel composto de alumínio e=4mm na cor branca tipo Alucobond </t>
  </si>
  <si>
    <t>Fechamento do elevador  do  auditório  01</t>
  </si>
  <si>
    <t>Fechamento dos elevadoresdo hall do café 01</t>
  </si>
  <si>
    <t>1.13</t>
  </si>
  <si>
    <t>COBERTURAS E ARREMATES</t>
  </si>
  <si>
    <t>22.06.250</t>
  </si>
  <si>
    <t xml:space="preserve">Brise sobre a cobertura em vidro laminado </t>
  </si>
  <si>
    <t>16.13.060</t>
  </si>
  <si>
    <t>Cobertura da marquise 1 com Alwitra, inclusive acessórios e arremates</t>
  </si>
  <si>
    <t>Fechamento lateral (platibanda), da cobertura com painel composto de alumínio e=4mm na cor branca tipo Alucobond com arremates inferior e superior - 326,56m x h= 1,45m com arremate inferior de 27cm e arremate superior de 34cm e 135,46m x h=0,97m com arreamate inferior de 62cm e arremate superior de 70cm</t>
  </si>
  <si>
    <t xml:space="preserve">Caçamba para limpeza de sobras e embalagens do composto de alumínio - ACM </t>
  </si>
  <si>
    <t>vg</t>
  </si>
  <si>
    <t>Cobertura das caixas d'água de retardo e reuso inclusive estrutura metálica- cx. inferior</t>
  </si>
  <si>
    <t>16.13.070</t>
  </si>
  <si>
    <t>Telhamento em chapa de aço pré-pintada com epóxi e poliéster, tipo sanduíche, espessura de 0,50 mm, com poliuretano</t>
  </si>
  <si>
    <t>Cobertura das caixas d'água potável e reserva de incêndio inclusive estrutura metálica - cx. inferior</t>
  </si>
  <si>
    <t>1.14</t>
  </si>
  <si>
    <t>PINTURA E TRATAMENTOS</t>
  </si>
  <si>
    <t>Massa corrida pva em paredes</t>
  </si>
  <si>
    <t>Massa corrida pva em paredes drywall</t>
  </si>
  <si>
    <t>Massa corrida em forros de gesso</t>
  </si>
  <si>
    <t>33.03.040</t>
  </si>
  <si>
    <t>Caiação nos poços e caixa de corrida dos elevadores</t>
  </si>
  <si>
    <t>Pintura latex acrílico sobre paredes de alvenaria</t>
  </si>
  <si>
    <t>Pintura latex acrílico sobre paredes de drywall</t>
  </si>
  <si>
    <t>Pintura latex PVA forro de gesso</t>
  </si>
  <si>
    <t>33.09.020</t>
  </si>
  <si>
    <t>Pintura vagas no estacionamento com borracha clorada</t>
  </si>
  <si>
    <t>Pintura esmalte sobre  paredes estacionamento h=1.00m</t>
  </si>
  <si>
    <t>33.10.041</t>
  </si>
  <si>
    <t>Pintura esmalte em esquadria de madeira</t>
  </si>
  <si>
    <t>33.05.330</t>
  </si>
  <si>
    <t>Pintura verniz em esquadria de madeira (portas, revestimentos de parede, portas acústicas)</t>
  </si>
  <si>
    <t>33.11.050U</t>
  </si>
  <si>
    <t>Pintura esmalte em corrimão</t>
  </si>
  <si>
    <t>Pintura esmalte guarda corpo em ferro</t>
  </si>
  <si>
    <t>Pintura esmalte portas corta fogo em ferro galvanizado</t>
  </si>
  <si>
    <t>Pintura esmalte sobre estruturas auxiliares de ferro das diversas instalações</t>
  </si>
  <si>
    <t>Pintura esmalte sobre esquadrias de ferro</t>
  </si>
  <si>
    <t>Pintura esmalte sobre tubulação até Ø = 1"</t>
  </si>
  <si>
    <t>Pintura esmalte sobre tubulação até Ø = 2"</t>
  </si>
  <si>
    <t>Pintura esmalte sobre tubulação até Ø = 3"</t>
  </si>
  <si>
    <t>Pintura esmalte sobre tubulação até Ø = 4"</t>
  </si>
  <si>
    <t>Pintura esmalte sobre tubulação até Ø = 5"</t>
  </si>
  <si>
    <t>Pintura esmalte sobre tubulação até Ø = 6"</t>
  </si>
  <si>
    <t>30.06.110</t>
  </si>
  <si>
    <t>Sinalização com pictograma para vaga de estacionamento, com faixas demarcatórias</t>
  </si>
  <si>
    <t>30.06.100</t>
  </si>
  <si>
    <t>Sinalização com pictograma para vaga de estacionamento - símbolo internacional de vaga para idosos</t>
  </si>
  <si>
    <t>Sinalização com pictograma para vaga de estacionamento - símbolo internacional de vagas PNE</t>
  </si>
  <si>
    <t>1.15</t>
  </si>
  <si>
    <t>TRATAMENTO DOS PAINÉIS PRÉ-MOLDADOS</t>
  </si>
  <si>
    <t>33.03.760</t>
  </si>
  <si>
    <t>Tratamento dos painéis pré moldados internos</t>
  </si>
  <si>
    <t>33.03.770</t>
  </si>
  <si>
    <t>Tratamento dos painéis pré moldados externos</t>
  </si>
  <si>
    <t>1.16</t>
  </si>
  <si>
    <t>INSTALAÇÕES HIDRÁULICAS</t>
  </si>
  <si>
    <t>EQUIPAMENTOS</t>
  </si>
  <si>
    <t>O.17.000.047613</t>
  </si>
  <si>
    <t>Reservatório térmico horizontal em aço inoxidável AISI 304, capacidade de 500 litros, ref. Max Inox da Soletrol ou equivalente</t>
  </si>
  <si>
    <t>43.10.050</t>
  </si>
  <si>
    <t>Conjunto de bomba de incêndio - conjunto motor-bomba (centrífuga) 10 cv, monoestágio, Hman= 24 a 36 mca, Q= 53 a 45 m³/h</t>
  </si>
  <si>
    <t>O.17.000.047609</t>
  </si>
  <si>
    <t>Bomba de circulação para aquecimento solar, ref. GP 100C da Inova, ou equivalente</t>
  </si>
  <si>
    <t>O.17.000.047607</t>
  </si>
  <si>
    <t>Placa solar - coletor solar de alumínio com área coletora de 2,00m²; ref. Soletrol Max 2,00m² ou equivalente</t>
  </si>
  <si>
    <t>LOUÇAS, METAIS E ACESSÓRIOS SANITÁRIOS</t>
  </si>
  <si>
    <t>Sanitário pavimento superior - nível 787.00</t>
  </si>
  <si>
    <t>44.01.800</t>
  </si>
  <si>
    <t>Bacia sifonada com caixa de descarga acoplada sem tampa - 6 litros</t>
  </si>
  <si>
    <t>44.01.050</t>
  </si>
  <si>
    <t>Bacia convencional para deficiente físico</t>
  </si>
  <si>
    <t>44.01.200</t>
  </si>
  <si>
    <t>Mictório completo c/ metais e pertences</t>
  </si>
  <si>
    <t>44.01.110</t>
  </si>
  <si>
    <t>Lavatório com coluna suspensa para deficiente físico</t>
  </si>
  <si>
    <t>44.01.850</t>
  </si>
  <si>
    <t>Cuba quadrada de embutir completa</t>
  </si>
  <si>
    <t>44.03.480</t>
  </si>
  <si>
    <t>Torneira para lavatório de mesa automático</t>
  </si>
  <si>
    <t>44.03.720</t>
  </si>
  <si>
    <t>Torneira para lavatório de mesa automático sanitário deficiente</t>
  </si>
  <si>
    <t>44.03.130</t>
  </si>
  <si>
    <t>Saboneteira tipo dispenser, para refil de 800 ml</t>
  </si>
  <si>
    <t>44.03.030</t>
  </si>
  <si>
    <t>Dispenser toalheiro metálico inox cromado para bobina de 25cm x 50m, sem alavanca</t>
  </si>
  <si>
    <t>44.03.050</t>
  </si>
  <si>
    <t>Dispenser papel higiênico em ABS para rolão 300 / 600 m, com visor</t>
  </si>
  <si>
    <t>44.03.090</t>
  </si>
  <si>
    <t>Cabide cromado para banheiro</t>
  </si>
  <si>
    <t>26.04.010</t>
  </si>
  <si>
    <t>Espelho em vidro cristal liso, espessura de 4 mm</t>
  </si>
  <si>
    <t>26.04.030</t>
  </si>
  <si>
    <t>Espelho comum de 3 mm com moldura em alumínio</t>
  </si>
  <si>
    <t>44.02.100</t>
  </si>
  <si>
    <t>Tampo / bancada em mármore nacional espessura de 3 cm, com saia e frontão e furações para cubas e torneiras</t>
  </si>
  <si>
    <t>Barra de apoio para deficiente</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</si>
  <si>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</si>
  <si>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</si>
  <si>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</si>
  <si>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</si>
  <si>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</si>
  <si>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</si>
  <si>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</si>
  <si>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</si>
  <si>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30.03.040</t>
  </si>
  <si>
    <t>Bebedouro elétrico de pressão em aço inoxidável, capacidade de refrigeração de 16,6 l/h</t>
  </si>
  <si>
    <t>Sanitário camarins nível 787.00</t>
  </si>
  <si>
    <t xml:space="preserve">Lavatório com coluna </t>
  </si>
  <si>
    <t>43.02.170</t>
  </si>
  <si>
    <t>Chuveiro elétrico de 7.500W / 220 V, com resistência blindada</t>
  </si>
  <si>
    <t>26.02.040</t>
  </si>
  <si>
    <t>Box de vidro temperado incolor de 8 mm</t>
  </si>
  <si>
    <t>Sanitário camarins nível 783,60</t>
  </si>
  <si>
    <t>Sanitário publico pavimento térreo - nível  780.00</t>
  </si>
  <si>
    <t>Sanitário camarins nível 780,00 - Térreo</t>
  </si>
  <si>
    <t>Vestiário funcionários nível 774,80  -  Serviços</t>
  </si>
  <si>
    <t>Vestiário masculino e vestiário feminino -  Serviços  -  Eixos 3/4 e 16/17</t>
  </si>
  <si>
    <t>Sanitários pavimento técnico - nível  776.00  - eixos  9 a 12 /C</t>
  </si>
  <si>
    <t>Sanitário camarins nível 775,985  - Serviços -  auditório 2</t>
  </si>
  <si>
    <t>Sanitário camarins nível 773,60 -  1º subsolo - auditório 1</t>
  </si>
  <si>
    <t>Copa dos funcionários - nível 774,80</t>
  </si>
  <si>
    <t>Tampo / bancada em granito cinza paulista espessura de 3 cm, com saia e frontão e furações para cubas e torneiras</t>
  </si>
  <si>
    <t>44.06.700</t>
  </si>
  <si>
    <t>Cuba em aço inoxidável dupla de 715x400x140mm</t>
  </si>
  <si>
    <t>44.03.590</t>
  </si>
  <si>
    <t>Torneira de mesa para pia com bica móvel e arejador em latão fundido cromado</t>
  </si>
  <si>
    <t>44.20.200</t>
  </si>
  <si>
    <t>Sifão de metal cromado de 1 1/2´ x 2´</t>
  </si>
  <si>
    <t>44.20.620</t>
  </si>
  <si>
    <t>Válvula americana</t>
  </si>
  <si>
    <t>INSTALAÇÕES ELÉTRICAS</t>
  </si>
  <si>
    <t>Instalações elétricas complementares</t>
  </si>
  <si>
    <t>Iluminação</t>
  </si>
  <si>
    <t>Subsolos 1, 2 e 3</t>
  </si>
  <si>
    <t>41.31.048</t>
  </si>
  <si>
    <t>41.31.085</t>
  </si>
  <si>
    <t>41.14.620</t>
  </si>
  <si>
    <t>Áreas internas</t>
  </si>
  <si>
    <t>41.31.050</t>
  </si>
  <si>
    <t>Vazio Foyer - Luminária LED retangular de sobrepor ou pendente com difusor translúcido ou transparente, 4000 K, fluxo luminoso de 8700 a 9782 lm, potência de 73 a 78 W</t>
  </si>
  <si>
    <t>41.15.240</t>
  </si>
  <si>
    <t>41.15.170</t>
  </si>
  <si>
    <t>Vazio Foyer - Rebatedor Spiegel System (600x600) refletor fracionado em alum. alto brilho, p/ direcionamento dos fachos luminosos</t>
  </si>
  <si>
    <t>41.13.030</t>
  </si>
  <si>
    <t>Passarela pav. térreo - Balizador quadrado à prova de tempo com difusor em vidro temperado jateado internamente + acrílico translúcido</t>
  </si>
  <si>
    <t>Escada de acesso - Balizador cilíndrico à prova de tempo com moldura em alum. injetado e visor em vidro temperado translúcido</t>
  </si>
  <si>
    <t>Bloco autônomo de iluminação de emergência no teto - Bloco autônomo de iluminação de emergência com autonomia mínima de 1 hora, equipado com 2 lâmpadas de 11 W</t>
  </si>
  <si>
    <t>Bloco autônomo de iluminação de emergência na parede - Bloco autônomo de iluminação de emergência com autonomia mínima de 1 hora, equipado com 2 lâmpadas de 11 W</t>
  </si>
  <si>
    <t>Fachadas</t>
  </si>
  <si>
    <t>41.12.060</t>
  </si>
  <si>
    <t>INSTALAÇÕES DE AR CONDICIONADO</t>
  </si>
  <si>
    <t>Instalações de ar condicionado complementares, conforme abaixo:</t>
  </si>
  <si>
    <t>vb</t>
  </si>
  <si>
    <t>Revisão dos isolamentos térmicos danificados</t>
  </si>
  <si>
    <t>Revisão de dutos para colocação de grelhas</t>
  </si>
  <si>
    <t>Revisão de dutos para colocação de difusores</t>
  </si>
  <si>
    <t>Start-up, testes e comissionamento</t>
  </si>
  <si>
    <t>SISTEMAS ESPECIAIS</t>
  </si>
  <si>
    <t>Infraestrutura Complementar</t>
  </si>
  <si>
    <t>Sistema de detecção e alarme de incêndio</t>
  </si>
  <si>
    <t>Detector Termovelocimetro Endereçavel com Base</t>
  </si>
  <si>
    <t>Detector Termovelocimetro Não Endereçavél Base</t>
  </si>
  <si>
    <t>Detector de Dupla Tecnologia (Fumaça e Termovelocimétrico) Endereçável com Base</t>
  </si>
  <si>
    <t>Detector de Gás Endereçavél com Base</t>
  </si>
  <si>
    <t>Detector de Chama com Base</t>
  </si>
  <si>
    <t>Detector de Fumaça tipo Beam(Infravermelho) Endereçável</t>
  </si>
  <si>
    <t>par</t>
  </si>
  <si>
    <t>Módulo de Comando Endereçável (Desligamento dos Quadros de Ar Condicionado)</t>
  </si>
  <si>
    <t>Módulo de Comando Endereçável ( Interface com Sistema de Combate a Incêndio)</t>
  </si>
  <si>
    <t>Módulo de Comando Endereçável ( Interface com Sistema de Elevadores)</t>
  </si>
  <si>
    <t>Módulo de Supervisão da Chave de Fluxo (Sprinklers) Endereçável</t>
  </si>
  <si>
    <t>Módulo Isolador Endereçável</t>
  </si>
  <si>
    <t xml:space="preserve">Módulo de Supervisão de Zona Endereçável </t>
  </si>
  <si>
    <t>Módulo de comando para Avisador Sonoro e Visual</t>
  </si>
  <si>
    <t>LIMPEZA E DESMOBILIZAÇÃO DA OBRA</t>
  </si>
  <si>
    <t>Limpeza da obra</t>
  </si>
  <si>
    <t>Desmobilização</t>
  </si>
  <si>
    <t>MANUTENÇÃO DE EQUIPAMENTOS</t>
  </si>
  <si>
    <t>Manutenção dos 5 elevadores de passageiros</t>
  </si>
  <si>
    <t>Manutenção do elevador cargueiro</t>
  </si>
  <si>
    <t>Manutenção do gerador</t>
  </si>
  <si>
    <t>Manutenção dos 2 transformadores</t>
  </si>
  <si>
    <t>OBRAS  NO  EDIFÍCIO</t>
  </si>
  <si>
    <t>Juntas de  dilatação em paredes e piso</t>
  </si>
  <si>
    <t>1.05</t>
  </si>
  <si>
    <t>1.06</t>
  </si>
  <si>
    <t>1.07</t>
  </si>
  <si>
    <t>1.08</t>
  </si>
  <si>
    <t>2.01</t>
  </si>
  <si>
    <t>2.02</t>
  </si>
  <si>
    <t>2.03</t>
  </si>
  <si>
    <t>2.04</t>
  </si>
  <si>
    <t>2.05</t>
  </si>
  <si>
    <t>3</t>
  </si>
  <si>
    <t>4</t>
  </si>
  <si>
    <t>1.01</t>
  </si>
  <si>
    <t>INÍCIO, APOIO E ADMINISTRAÇÃO DA OBRA</t>
  </si>
  <si>
    <t>Container inclusive transporte de ida, volta e manutenção</t>
  </si>
  <si>
    <t>02.02.130</t>
  </si>
  <si>
    <t>Locação de container tipo escritório com 1 vaso sanitário, 1 lavatório e 1 ponto para chuveiro - área mínima de 13,80 m²</t>
  </si>
  <si>
    <t>un x mês</t>
  </si>
  <si>
    <t>02.02.140</t>
  </si>
  <si>
    <t>Locação de container tipo sanitário com 2 vasos sanitários, 2 lavatórios, 2 mictórios e 4 pontos para chuveiro - área mínima de 13,80 m²</t>
  </si>
  <si>
    <t>02.02.150</t>
  </si>
  <si>
    <t>Locação de container tipo depósito - área mínima de 13,80 m²</t>
  </si>
  <si>
    <t>Tapume, vedação e proteções diversas</t>
  </si>
  <si>
    <t>02.101.000020.SER</t>
  </si>
  <si>
    <t>Tapume de proteção com telha trapezoidal em aço galvanizado # 0,43 mm em estrutura de madeira</t>
  </si>
  <si>
    <t>02.101.000026.SER</t>
  </si>
  <si>
    <t>Portão para tapume com telha trapezoidal em aço galvanizado # 0,43 mm em estrutura de madeira, 2 folhas, largura 3 m altura 2 m</t>
  </si>
  <si>
    <t>02.03.240</t>
  </si>
  <si>
    <t>Proteção de piso com tecido de aniagem e gesso</t>
  </si>
  <si>
    <t>02.05.090</t>
  </si>
  <si>
    <t>Montagem e desmontagem de andaime tubular fachadeiro com altura até 10 m</t>
  </si>
  <si>
    <t>02.05.212</t>
  </si>
  <si>
    <t>Andaime tubular fachadeiro com piso metálico e sapatas ajustáveis</t>
  </si>
  <si>
    <t>m² x mês</t>
  </si>
  <si>
    <t>02.03.080</t>
  </si>
  <si>
    <t>Fechamento provisório de vãos em chapa de madeira compensada</t>
  </si>
  <si>
    <t>02.08.020</t>
  </si>
  <si>
    <t>Placa de identificação para obra</t>
  </si>
  <si>
    <t>Limpeza manual do terreno, inclusive troncos até 5 cm de diâmetro, com caminhão à disposição dentro da obra, até o raio de 1,0 km</t>
  </si>
  <si>
    <t>02.10.020</t>
  </si>
  <si>
    <t>Locação de obra de edificação</t>
  </si>
  <si>
    <t>02.101.000040.SER</t>
  </si>
  <si>
    <t>Ligação provisória de água para obra e instalação sanitária provisória, pequenas obras - instalação mínima</t>
  </si>
  <si>
    <t>02.101.000045.SER</t>
  </si>
  <si>
    <t>Ligação provisória de luz e força para obra - instalação mínima</t>
  </si>
  <si>
    <t>1.02</t>
  </si>
  <si>
    <t>1.03</t>
  </si>
  <si>
    <t>1.04</t>
  </si>
  <si>
    <t>1.17</t>
  </si>
  <si>
    <t>Manutenção das 2 escadas rolantes</t>
  </si>
  <si>
    <t>Reposição de materiais furtados</t>
  </si>
  <si>
    <t>BRISES, VIDROS e FECHAMENTOS DAS TORRES DOS ELEVADORES</t>
  </si>
  <si>
    <t>01.17.051</t>
  </si>
  <si>
    <t>Projeto executivo de estrutura em formato A1 - levantamento planialtimétrico e locação do arruamento</t>
  </si>
  <si>
    <t>lista de serviços</t>
  </si>
  <si>
    <t>3º SS</t>
  </si>
  <si>
    <t>SERVIÇOS INCLUÍDOS</t>
  </si>
  <si>
    <t>HALL DO ELEVADOR ESQUERDO, INCLUSIVE CAIXILHO</t>
  </si>
  <si>
    <t>HALL DO ELEVADOR CENTRAL, INCLUSIVE CAIXILHO</t>
  </si>
  <si>
    <t>ESCADA ESQUERDA</t>
  </si>
  <si>
    <t>ESCADA DIREITA</t>
  </si>
  <si>
    <t>ILUMINAÇÃO</t>
  </si>
  <si>
    <t>PINTURA DAS PAREDES DO ESTACIONAMENTO</t>
  </si>
  <si>
    <t>PINTURAS GERAIS, INCLUSIVE TUBULAÇÕES</t>
  </si>
  <si>
    <t>JUNTA DE DILATAÇÃO</t>
  </si>
  <si>
    <t>DEMARCAÇÃO DE VAGAS SÍMBOLOS DE VAGAS ESPECIAIS</t>
  </si>
  <si>
    <t>SISTEMA DE DETECÃO E ALARME DE INCÊNDIO</t>
  </si>
  <si>
    <t>PINTURA DO PISO COM EPÓXI AUTONIVELANTE - 10.165,42 m2</t>
  </si>
  <si>
    <t>CANCELA</t>
  </si>
  <si>
    <t>SISTEMA DE SEGURANÇA</t>
  </si>
  <si>
    <t>SISTEMA DE SUPERVISÃO E CONTROLE PREDIAL</t>
  </si>
  <si>
    <t>CABEAMENTO ESTRUTURADO</t>
  </si>
  <si>
    <t>2º SS</t>
  </si>
  <si>
    <t>1º SS</t>
  </si>
  <si>
    <t>GERADOR</t>
  </si>
  <si>
    <t>CAMARIM COLETIVO 01, 02, 03 e 04</t>
  </si>
  <si>
    <t>SALA DE INSTRUMENTOS</t>
  </si>
  <si>
    <t>FOSSO DA ORQUESTRA</t>
  </si>
  <si>
    <t>QUARTELADA</t>
  </si>
  <si>
    <t>SUBPALCO</t>
  </si>
  <si>
    <t>TANQUES</t>
  </si>
  <si>
    <t>ELEVADOR 1/235</t>
  </si>
  <si>
    <t>REVESTIMENTO DAS PISADAS E PATAMARES DA ESCADA METÁLICA</t>
  </si>
  <si>
    <t>PAVIMENTO DE SERVIÇOS</t>
  </si>
  <si>
    <t>SALA MÉDIA TENSÃO</t>
  </si>
  <si>
    <t>SALA DOS PAINÉIS</t>
  </si>
  <si>
    <t>OFICINA DE ELÉTRICA</t>
  </si>
  <si>
    <t>MANUTENÇÃO / LIMPEZA</t>
  </si>
  <si>
    <t>ELEVADOR CARGUEIRO</t>
  </si>
  <si>
    <t>DEPÓSITO LIXO RECICLÁVEL</t>
  </si>
  <si>
    <t>ENTRADA DE TELEFONIA</t>
  </si>
  <si>
    <t>OFICINA DE MARCENARIA</t>
  </si>
  <si>
    <t>OFICINA DE HIDRÁULICA</t>
  </si>
  <si>
    <t>OFICINA DE PINTURA</t>
  </si>
  <si>
    <t>OFICINA DE INFORMÁTICA</t>
  </si>
  <si>
    <t>DOCA</t>
  </si>
  <si>
    <t>DEPÓSITO GERAL</t>
  </si>
  <si>
    <t>VESTIÁRIO FEMININO / MASCULINO</t>
  </si>
  <si>
    <t>COPA</t>
  </si>
  <si>
    <t>TERRAÇO</t>
  </si>
  <si>
    <t>DESPENSA</t>
  </si>
  <si>
    <t>REFEITÓRIO</t>
  </si>
  <si>
    <t>SALA DE CÂMERAS</t>
  </si>
  <si>
    <t>AUDITÓRIO 2</t>
  </si>
  <si>
    <t>ACESSO AUDITÓRIO 2</t>
  </si>
  <si>
    <t>CAMARINS</t>
  </si>
  <si>
    <t>GUARDA-VOLUME</t>
  </si>
  <si>
    <t>DOCA 2</t>
  </si>
  <si>
    <t>VESTIÁRIO FEMININO 1 e 2</t>
  </si>
  <si>
    <t>DML</t>
  </si>
  <si>
    <t>VESTIÁRIO MASCULINO 1 e 2</t>
  </si>
  <si>
    <t>MONTA-CARGA 1 e 2</t>
  </si>
  <si>
    <t xml:space="preserve">LAVAGEM 1 e 2 </t>
  </si>
  <si>
    <t>PREPARO 1 e 2</t>
  </si>
  <si>
    <t>CIRCULAÇÃO DE SERVIÇOS</t>
  </si>
  <si>
    <t>SAÍDA DE EMERGÊNCIA</t>
  </si>
  <si>
    <t>REVESTIMENTO DAS PISADAS E PATAMARES DA ESCADA METÁLICA 4</t>
  </si>
  <si>
    <t>ATENDIMENTO / PAGAMENTO / ESTACIONAMENTO</t>
  </si>
  <si>
    <t>HALL DE SERVIÇOS</t>
  </si>
  <si>
    <t>ADMINISTRAÇÃO DO CENTRO DE CONVENÇÕES</t>
  </si>
  <si>
    <t>DIREÇÃO</t>
  </si>
  <si>
    <t>SALA DE REUNIÃO</t>
  </si>
  <si>
    <t>PLATAFORMA 1 e 2</t>
  </si>
  <si>
    <t>AUDITÓRIO 1</t>
  </si>
  <si>
    <t>ADMINISTRAÇÃO CAFÉ 1 e 2</t>
  </si>
  <si>
    <t>DOCA 1</t>
  </si>
  <si>
    <t>CENTRAL DE CONTROLE CPD E DATA CENTER</t>
  </si>
  <si>
    <t>SALA DE CONTROLE</t>
  </si>
  <si>
    <t>SALA DE CONTROLE DE ILUMINAÇÃO</t>
  </si>
  <si>
    <t xml:space="preserve">SALA DE ATENDIMENTO </t>
  </si>
  <si>
    <t>SALA DE REPOUSO</t>
  </si>
  <si>
    <t>AMBULATÓRIO</t>
  </si>
  <si>
    <t>SANITÁRIO MASCULINO / FEMININO / PNE</t>
  </si>
  <si>
    <t>ACESSO AUDITÓRIO 1</t>
  </si>
  <si>
    <t>DEPÓSITO</t>
  </si>
  <si>
    <t>SALA DE TELECOMUNICAÇÃO</t>
  </si>
  <si>
    <t>AGÊNCIA DE VIAGEM</t>
  </si>
  <si>
    <t>TÉRREO</t>
  </si>
  <si>
    <t>ELEVADOR ESQUERDO</t>
  </si>
  <si>
    <t>SANITÁRIO MASCULINO 1 e 2</t>
  </si>
  <si>
    <t>SANITÁRIO FEMININO 1 e 2</t>
  </si>
  <si>
    <t>DEPÓSITO DE DIVISÓRIAS</t>
  </si>
  <si>
    <t>ESPAÇO A, B, C</t>
  </si>
  <si>
    <t>FOYER</t>
  </si>
  <si>
    <t>ESCADA ROLANTE</t>
  </si>
  <si>
    <t>MARQUISE</t>
  </si>
  <si>
    <t>DIVISÓRIAS RETRÁTEIS</t>
  </si>
  <si>
    <t>SALA DE PROJEÇÃO</t>
  </si>
  <si>
    <t>AUDITÓRIO 1, 2 e 3</t>
  </si>
  <si>
    <t>RECEPÇÃO</t>
  </si>
  <si>
    <t>PASSARELAS DE ACESSOS</t>
  </si>
  <si>
    <t>PNE 1 e 2</t>
  </si>
  <si>
    <t xml:space="preserve">DEPÓSITO  </t>
  </si>
  <si>
    <t>ESPAÇO  PARA MÚLTIPLO USO</t>
  </si>
  <si>
    <t>SUPERIOR</t>
  </si>
  <si>
    <t>PLACAS DE CONCRETO NA ÁREA EXTERNA</t>
  </si>
  <si>
    <t>ELEVADOR 1</t>
  </si>
  <si>
    <t>ÁREA TÉCNICA</t>
  </si>
  <si>
    <t>PAINÉIS SOLARES</t>
  </si>
  <si>
    <t>BRISE METÁLICO EM ALUZINC 1.875,00 m2</t>
  </si>
  <si>
    <t>TÉCNICO e COBERTURA</t>
  </si>
  <si>
    <t>FECHAMENTO DA PLATIBANDA COM ALUCOBOND</t>
  </si>
  <si>
    <t>Divisórias em drywall</t>
  </si>
  <si>
    <t>14.30.160</t>
  </si>
  <si>
    <t>Divisória em placas de gesso acartonado, resistência ao fogo 60 minutos, espessura 120/90mm - 1RF / 1RF LM</t>
  </si>
  <si>
    <t>17.12.300</t>
  </si>
  <si>
    <t>Piso epoxi autonivelante, de multiplas camadas,  com espessura total de no mínimo 4mm, para trafego médio a moderado, com textura superficial áspera</t>
  </si>
  <si>
    <t>SERVIÇOS NAS ÁREAS EXTERNAS - VIÁRIO CONFORME PROJETO, ACESSO DA ROTATÓRIA DA AV. INTERSETORIAL AO 3ºSS, 1ºSS, PAVIMENTO DE SERVIÇOS E  ESTACIONAMENTO EXTERNO</t>
  </si>
  <si>
    <t>PROJETOS E AS BUILT</t>
  </si>
  <si>
    <t>Projeto executivo da estrutura em concreto</t>
  </si>
  <si>
    <t>Projeto executivo de estrutura em formato A1</t>
  </si>
  <si>
    <t>CONSTRUÇÃO  DO  VIÁRIO</t>
  </si>
  <si>
    <t xml:space="preserve">Fundação </t>
  </si>
  <si>
    <t xml:space="preserve">Locação das estacas </t>
  </si>
  <si>
    <t>B.01.000.020118</t>
  </si>
  <si>
    <t>Engenheiro Senior de Civil para consultoria de solos e fundações, para liberação do estaqueamento, definição ou confirmação do comprimento das estacas, incluso Leis Sociais de 96,21%</t>
  </si>
  <si>
    <t>12.12.010</t>
  </si>
  <si>
    <t>Taxa de mobilização e desmobilização de equipamentos para execução de estaca hélice contínua</t>
  </si>
  <si>
    <t>tx</t>
  </si>
  <si>
    <t>12.12.070</t>
  </si>
  <si>
    <t>Estaca tipo hélice contínua, diâmetro de 50 cm em solo</t>
  </si>
  <si>
    <t>S.01.000.080272</t>
  </si>
  <si>
    <t>Escavadeira hidráulica sobre esteira 100 HP (74 kW)</t>
  </si>
  <si>
    <t>B.01.000.010101</t>
  </si>
  <si>
    <t>Ajudante geral</t>
  </si>
  <si>
    <t>Carga e remoção de terra proveniente das estacas, até a distância média de 1,0 km</t>
  </si>
  <si>
    <t>03.03.020</t>
  </si>
  <si>
    <t>Corte e apicoamento manual das estacas</t>
  </si>
  <si>
    <t>11.01.510</t>
  </si>
  <si>
    <t>Concreto usinado, fck = 20 MPa - para bombeamento em estaca hélice contínua</t>
  </si>
  <si>
    <t>11.16.080</t>
  </si>
  <si>
    <t>Lançamento e adensamento de concreto ou massa por bombeamento</t>
  </si>
  <si>
    <t>Infraestrutura</t>
  </si>
  <si>
    <t>11.102.000025.SER U</t>
  </si>
  <si>
    <t>Isopor para dilatação da nova estrutura ao prédio existente com faixa de h=15cm e e=2cm</t>
  </si>
  <si>
    <t>Lançamento e adensamento de concreto ou massa em fundação - concreto do bloco</t>
  </si>
  <si>
    <t>Superestrutura</t>
  </si>
  <si>
    <t>09.02.040</t>
  </si>
  <si>
    <t>Forma plana em compensado para estrutura aparente</t>
  </si>
  <si>
    <t>TRATAMENTO DO CONCRETO</t>
  </si>
  <si>
    <t>33.01.050</t>
  </si>
  <si>
    <t>Estucamento e lixamento de concreto</t>
  </si>
  <si>
    <t>Hidrorrepelente incolor para fachada à base de silano-siloxano oligomérico disperso em água</t>
  </si>
  <si>
    <t>33.03.780</t>
  </si>
  <si>
    <t>Verniz de proteção antipichação</t>
  </si>
  <si>
    <t>08.10.109</t>
  </si>
  <si>
    <t>Gabião tipo caixa em tela metálica, altura de 1 m, com revestimento liga zinco/alumínio, malha hexagonal 8/10 cm, fio diâmetro 2,7 mm, independente do formato ou utilização</t>
  </si>
  <si>
    <t xml:space="preserve">CENTRO DE CONVENÇÕES - ORÇAMENTO CONCLUSÃO COM O VIÁRIO  </t>
  </si>
  <si>
    <t>Subestação principal</t>
  </si>
  <si>
    <t>39.06.070</t>
  </si>
  <si>
    <t>Cabo EPR 15 kV de 35 mm2</t>
  </si>
  <si>
    <t>39.21.140</t>
  </si>
  <si>
    <t>Cabo de cobre flexível de 240 mm², isolamento 0,6/1kV - isolação HEPR 90°C</t>
  </si>
  <si>
    <t>39.21.120</t>
  </si>
  <si>
    <t>Cabo de cobre flexível de 120 mm², isolamento 0,6/1kV - isolação HEPR 90°C</t>
  </si>
  <si>
    <t>42.05.370</t>
  </si>
  <si>
    <t>Barramento para equalização do potencial, onde deverão ser ligados o neutro do transformador e o sistema de aterramento da subestação, conectando todas as partes metálicas não destinadas a condução de corrente elétrica</t>
  </si>
  <si>
    <t>Painel de baixa tensão, do tipo armário (QGBT-1 Normal)</t>
  </si>
  <si>
    <t>Painel de baixa tensão, do tipo armário (QGBT-1 Preferencial)</t>
  </si>
  <si>
    <t>Painel para distribuição de energia do grupo gerador</t>
  </si>
  <si>
    <t xml:space="preserve">Prumada que liga as subestações </t>
  </si>
  <si>
    <t>Cabo Sintenax 15 kV 35mm2</t>
  </si>
  <si>
    <t>Subestação auxiliar – Sala de média tensão</t>
  </si>
  <si>
    <t>Sala de painéis, no Piso Técnico</t>
  </si>
  <si>
    <t>Painel de baixa tensão, do tipo armário (QGBT-2 Normal)</t>
  </si>
  <si>
    <t>Painel de baixa tensão, do tipo armário (QGBT-2  Preferencial)</t>
  </si>
  <si>
    <t>Condutores unipolares de cobre</t>
  </si>
  <si>
    <t>39.02.030</t>
  </si>
  <si>
    <t>Cabo de cobre de 6 mm², isolamento 750 V - isolação em PVC 70°C</t>
  </si>
  <si>
    <t>39.02.040</t>
  </si>
  <si>
    <t>Cabo de cobre de 10 mm², isolamento 750 V - isolação em PVC 70°C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</si>
  <si>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</si>
  <si>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</si>
  <si>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</si>
  <si>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</si>
  <si>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</si>
  <si>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</si>
  <si>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</si>
  <si>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</si>
  <si>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</si>
  <si>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</si>
  <si>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</si>
  <si>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</si>
  <si>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39.21.130</t>
  </si>
  <si>
    <t>Cabo de cobre flexível de 185 mm², isolamento 0,6/1kV - isolação HEPR 90°C</t>
  </si>
  <si>
    <t>Hall dos elevadores - Luminária LED  com difusor translúcido ou transparente, 4000 K, fluxo luminoso de 4252 a 4350 lm, potência de 33 a 37 W - redonda de embutir modelo DORAH-E GC 39W Itaim</t>
  </si>
  <si>
    <t>Escadarias - Luminária LED de sobrepor, 4000 K, fluxo luminoso de 800 a 1060 lm, potência de  19 W - retangular modelo LCN02-S2000830 Lumicenter</t>
  </si>
  <si>
    <t>Garagens - Luminária retangular de sobrepor tipo calha aberta com refletor  para 2 lâmpadas tubulares de LED  T8 20W 120CM LUZ NEUTRA BIVOLT - modelo LCN02-S4000840 37W Lumincenter</t>
  </si>
  <si>
    <t>Terraço e guarda-volume  - Luminária LED  com difusor translúcido ou transparente, 4000 K, fluxo luminoso de 4252 a 4350 lm, potência de 33 a 37 W - redonda de embutir modelo DORAH-E GC 39W Itaim</t>
  </si>
  <si>
    <t>Vestiários - Luminária LED  com difusor translúcido ou transparente, 4000 K, fluxo luminoso de 4252 a 4350 lm, potência de 33 a 37 W - redonda de embutir modelo DORAH-E- GC 39W Itaim</t>
  </si>
  <si>
    <t>Vestiário (chuveiros) - Luminária LED  com difusor translúcido ou transparente, 4000 K, fluxo luminoso de 4252 a 4350 lm, potência de 33 a 37 W - redonda de embutir modelo DORAH-E GC 39W Itaim</t>
  </si>
  <si>
    <t>Hall dos elevadores - Luminária LED retangular de sobrepor ou pendente com difusor translúcido ou transparente, 4000 K, fluxo luminoso de 4252 a 4350 lm, potência de 33 a 37 W - modelo DORAH-E GC 39W Itaim</t>
  </si>
  <si>
    <t>Serviços atendimento ao pagamento subsolo - Luminária LED  com difusor translúcido ou transparente, 4000 K, fluxo luminoso de 4252 a 4350 lm, potência de 33 a 37 W - redonda de embutir modelo DORAH-E GC 39W Itaim</t>
  </si>
  <si>
    <t>Vazio Foyer - Luminária LED retangular de sobrepor ou pendente com difusor translúcido ou transparente, 4000 K, fluxo luminoso de 8700 a 9782 lm, potência de 73 a 78 W - modelo Minotauro MS 39W Itaim</t>
  </si>
  <si>
    <t>Bar - Pendente para iluminação difusa - Luminária tipo "Spot" para trilho, foco orientável, corpo em alumínio pintado, refletor em alumínio anodizado, para uma lâmpada halógena PAR30 de 75 W - modelo Orbi TR-M 27W Itaim</t>
  </si>
  <si>
    <t>Escadas - Balizador para iluminação difusa - embutida no piso da escada modelo Eye R Lumini</t>
  </si>
  <si>
    <t>Banheiros - Luminária LED  com difusor translúcido ou transparente, 4000 K, fluxo luminoso de 4252 a 4350 lm, potência de 33 a 37 W - quadrada de embutir modelo Minotauro MS 39W Itaim</t>
  </si>
  <si>
    <t>Cozinhas - Luminária LED retangular de  com difusor translúcido ou transparente, 4000 K, fluxo luminoso de 4252 a 4350 lm, potência de 33 a 37 W - embutir modelo Minotauro MS 39W Itaim</t>
  </si>
  <si>
    <t>Vestiários - Luminária LED retangular de  com difusor translúcido ou transparente, 4000 K, fluxo luminoso de 4252 a 4350 lm, potência de 33 a 37 W - embutir modelo Minotauro MS 39W Itaim</t>
  </si>
  <si>
    <t>Depósito Banheiros - Luminária LED retangular de  com difusor translúcido ou transparente, 4000 K, fluxo luminoso de 4252 a 4350 lm, potência de 33 a 37 W - embutir modlo Minotauro MS 39W Itaim</t>
  </si>
  <si>
    <t>Copa - Luminária LED retangular de  com difusor translúcido ou transparente, 4000 K, fluxo luminoso de 4252 a 4350 lm, potência de 33 a 37 W - embutir modelo Minotauro MS 39W Itaim</t>
  </si>
  <si>
    <t>Refeitório - Luminária LED  com difusor translúcido ou transparente, 4000 K, fluxo luminoso de 4252 a 4350 lm, potência de 33 a 37 W - quadrada de embutir modelo Minotauro MS 39W Itaim</t>
  </si>
  <si>
    <t>Administração - Luminária LED retangular de  com difusor translúcido ou transparente, 4000 K, fluxo luminoso de 4252 a 4350 lm, potência de 33 a 37 W - embutir modelo 2003 ME LED 39W Itaim</t>
  </si>
  <si>
    <t>Salas administrativas - Luminária LED retangular de  com difusor translúcido ou transparente, 4000 K, fluxo luminoso de 4252 a 4350 lm, potência de 33 a 37 W - embutir modelo 2003 ME LED 39W Itaim</t>
  </si>
  <si>
    <t>Escadas, oficinas , área de serviços e apoio - Luminária LED retangular de sobrepor  com difusor translúcido ou transparente, 4000 K, fluxo luminoso de 4252 a 4350 lm, potência de 33 a 37 W - modelo LCN02-S2000840 Lumicenter</t>
  </si>
  <si>
    <t>Garagens - Luminária retangular de sobrepor tipo calha aberta com refletor e aletas parabólicas para 2 lâmpadas tubulares de LED  T8 20W 120CM LUZ NEUTRA BIVOLT - modelo LCN02-S4000840 Lumicenter</t>
  </si>
  <si>
    <t>Oficina , informática e CPD - Luminária LED retangular de sobrepor  com difusor translúcido ou transparente, 4000 K, fluxo luminoso de 4252 a 4350 lm, potência de 33 a 37 W - modelo Minotauro MS 39W Itaim</t>
  </si>
  <si>
    <t>Hall de entrada auditórios - Luminária LED  com difusor translúcido ou transparente, 4000 K, fluxo luminoso de 4252 a 4350 lm, potência de 33 a 37 W - redonda de embutir modelo DORAH-E- GC 39W Itaim</t>
  </si>
  <si>
    <t>Banheiros - Luminária LED retangular de sobrepor ou pendente com difusor translúcido ou transparente, 4000 K, fluxo luminoso de 4252 a 4350 lm, potência de 33 a 37 W - quadrada de embutir modelo Minotauro MS 39W Itaim</t>
  </si>
  <si>
    <t>Prateleiras do bar - Luminária redonda de embutir, com foco orientável e acessório antiofuscante, para 1 lâmpada dicroica de 50 W - modelo Orbi TR-M 27W Itaim</t>
  </si>
  <si>
    <t>Fachadas - luz para marquises - Projetor cilíndrico à prova de tempo com moldura em alumínio fundido e visor em vidro temperado transparente - Projetor retangular fechado, para lâmpada vapor de sódio de 1000 W ou vapor metálico de 2000 W - modelo Scorplus 150W LED Tropico</t>
  </si>
  <si>
    <t>Lâminas da fachada - Montagem com linha de Leds com proteção IP68 - modelo 14W/metros com driver</t>
  </si>
  <si>
    <t>Reposição dos cabos alimentadores furtados</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</si>
  <si>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</si>
  <si>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</si>
  <si>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</si>
  <si>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</si>
  <si>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</si>
  <si>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</si>
  <si>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</si>
  <si>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</si>
  <si>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</si>
  <si>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</si>
  <si>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32.11.420</t>
  </si>
  <si>
    <t>Manta em espuma elastomérica, espessura de 19 a 26 mm, para isolamento térmico de tubulação acima de 6´</t>
  </si>
  <si>
    <t>32.11.150</t>
  </si>
  <si>
    <t>Proteção para isolamento térmico em alumínio</t>
  </si>
  <si>
    <t>61.20.450</t>
  </si>
  <si>
    <t>Revisão em duto em chapa de aço galvanizado para colocação de grelhas</t>
  </si>
  <si>
    <t>Revisão em duto em chapa de aço galvanizado para colocação de difusores</t>
  </si>
  <si>
    <t>Revisão e manutenção dos equipamentos dos sistemas de climatização</t>
  </si>
  <si>
    <t>UNIDADES RESFRIADORA DE AGUA CHILLER 120 TR  CF 1 A 3</t>
  </si>
  <si>
    <t xml:space="preserve">BOMBA DE AGUA GELADA MEGANORM 80-315,  65,5 M³/H </t>
  </si>
  <si>
    <t xml:space="preserve">BOMBA DE AGUA GELADA MEGANORM 100-315,  196,5 M³/H </t>
  </si>
  <si>
    <t>CONDICIONADOR FANCOIL CA-1A1 a CA-4A1  30 TR</t>
  </si>
  <si>
    <t xml:space="preserve">CONDICIONADOR FANCOIL CA-1A2 E CA-2A2   25 TR </t>
  </si>
  <si>
    <t xml:space="preserve">CONDICIONADOR FANCOIL CA-1SP   20 TR </t>
  </si>
  <si>
    <t xml:space="preserve">CONDICIONADOR FANCOIL CA-1A3   25 TR </t>
  </si>
  <si>
    <t xml:space="preserve">CONDICIONADOR FANCOIL CA-1CO   15 TR  </t>
  </si>
  <si>
    <t xml:space="preserve">CONDICIONADOR FANCOIL CA-2CO   20 TR  </t>
  </si>
  <si>
    <t xml:space="preserve">CONDICIONADOR FANCOIL CA-3CO   30 TR  </t>
  </si>
  <si>
    <t xml:space="preserve">UNIDADE CONDICIONADORA SPLIT SYSTEM 2,5 TR </t>
  </si>
  <si>
    <t xml:space="preserve">UNIDADE CONDICIONADORA SPLIT SYSTEM 2TR </t>
  </si>
  <si>
    <t xml:space="preserve">UNIDADE CONDICIONADORA SPLIT SYSTEM 1,5TR </t>
  </si>
  <si>
    <t xml:space="preserve">UNIDADE CONDICIONADORA SPLIT SYSTEM 5TR </t>
  </si>
  <si>
    <t xml:space="preserve">UNIDADE CONDICIONADORA SPLIT SYSTEM 4TR </t>
  </si>
  <si>
    <t>CONJUNTO SISTEMA 1 VRF MOD FDC450KXE6M 45 KW</t>
  </si>
  <si>
    <t>CONJUNTO SISTEMA 2 VRF MOD FDC450KXE6M 45 KW</t>
  </si>
  <si>
    <t>VENTILADOR E-3A1 ISS 900  20500 M³/H</t>
  </si>
  <si>
    <t xml:space="preserve">VENTILADOR E-4A1 ISS 280  1440 M³/H </t>
  </si>
  <si>
    <t xml:space="preserve">VENTILADOR VAE-1A1 CSD 315  1430 M³/H </t>
  </si>
  <si>
    <t>VENTILADOR E-1CO e 2CO  ISS 500   6000 M³/H</t>
  </si>
  <si>
    <t xml:space="preserve">VENTILADOR E-6S/8S/9S  ISS 355   2800 M³/H </t>
  </si>
  <si>
    <t xml:space="preserve">VENTILADOR E-10S  CLS 500  10000 M³/H </t>
  </si>
  <si>
    <t xml:space="preserve">VENTILADOR E-11S CSS 250  700 M³/H </t>
  </si>
  <si>
    <t xml:space="preserve">VENTILADOR VAE-1S  CSD 280  2220 M³/H </t>
  </si>
  <si>
    <t xml:space="preserve">VENTILADOR VAE-2A1  CSD 180   1110 M³/H </t>
  </si>
  <si>
    <t xml:space="preserve">VENTILADOR E-1A3 CSS 355 3100 M³/H </t>
  </si>
  <si>
    <t xml:space="preserve">VENTILADOR VR-1A3   CSD 500  14950 M³/H </t>
  </si>
  <si>
    <t>VENTILADORES AXIAL AXC 100B</t>
  </si>
  <si>
    <t>VENTILADORES MURO 250</t>
  </si>
  <si>
    <t>61.10.564</t>
  </si>
  <si>
    <t>Bocas de distribuição de ar - Grelha de insuflação de ar em alumínio anodizado, de dupla deflexão, tamanho: até 0,10 m²</t>
  </si>
  <si>
    <t>50.05.270</t>
  </si>
  <si>
    <t>Central de detecção e alarme de incêndio completa, autonomia de 1 hora para 12 laços, 220 V/12 V</t>
  </si>
  <si>
    <t>50.05.450</t>
  </si>
  <si>
    <t>Acionador manual quebra-vidro endereçável</t>
  </si>
  <si>
    <t>50.05.490</t>
  </si>
  <si>
    <t>Sinalizador audiovisual endereçável com LED</t>
  </si>
  <si>
    <t>50.05.430</t>
  </si>
  <si>
    <t>Detector óptico de fumaça com base endereçável</t>
  </si>
  <si>
    <t>50.05.210</t>
  </si>
  <si>
    <t>50.05.214</t>
  </si>
  <si>
    <t>50.05.470</t>
  </si>
  <si>
    <t>39.02.016</t>
  </si>
  <si>
    <t>Cabos de Alimentação - Cabo de cobre de 2,5 mm², isolamento 750 V - isolação em PVC 70°C</t>
  </si>
  <si>
    <t xml:space="preserve">m  </t>
  </si>
  <si>
    <t>39.30.010</t>
  </si>
  <si>
    <t>Cabos de Comunicação (condutor de um par+ shield) - Cabo torcido flexível de 2 x 2,5 mm², isolação em PVC antichama</t>
  </si>
  <si>
    <t>50.05.440</t>
  </si>
  <si>
    <t>Painel repetidor de detecção e alarme de incêndio tipo endereçável</t>
  </si>
  <si>
    <t>Painel de madeira</t>
  </si>
  <si>
    <t>Tijolo aparente no auditório 3</t>
  </si>
  <si>
    <t>Enchimento dos pisos dos auditórios inclusive arquibancadas</t>
  </si>
  <si>
    <t>22.010.000006.SER</t>
  </si>
  <si>
    <t>Taco de madeira padrão peroba com 2.5 x 9cm lixado e tratado</t>
  </si>
  <si>
    <t>22.010.000003.SER</t>
  </si>
  <si>
    <t>Piso tipo Parquet com resistência próxima a peroba 7x42cm esp. 2cm com lixamento e acabamento</t>
  </si>
  <si>
    <t>Piso tipo Parquet sobre piso elevado monolitico</t>
  </si>
  <si>
    <t>22.006.000002.SER</t>
  </si>
  <si>
    <t>Piso elevado com dimensão de 60x60cm esp. 3cm acabada com laminado melamínico de alta pressão esp2mm</t>
  </si>
  <si>
    <t>22.010.000002.SER</t>
  </si>
  <si>
    <t>Piso em madeira padrão freijó para palco auditório 2</t>
  </si>
  <si>
    <t>Piso em madeira padrão freijó para palco auditório 3</t>
  </si>
  <si>
    <t>Piso manta Linoleum natural</t>
  </si>
  <si>
    <t>Piso em carpete</t>
  </si>
  <si>
    <t>Outros pisos internos</t>
  </si>
  <si>
    <t>22.010.000002.SERU</t>
  </si>
  <si>
    <t>Rodapé em madeira</t>
  </si>
  <si>
    <t>Rodapé em Linoleum</t>
  </si>
  <si>
    <t>Degraus em madeira</t>
  </si>
  <si>
    <t>Degraus Borracha</t>
  </si>
  <si>
    <t>Forro de gesso acartonado</t>
  </si>
  <si>
    <t>Estrutura auxiliar para o forro plano</t>
  </si>
  <si>
    <t>Estrutura auxiliar para o forro curvo</t>
  </si>
  <si>
    <t>Tabica</t>
  </si>
  <si>
    <t>21.002.000005.SER</t>
  </si>
  <si>
    <t>Forro de gesso acartonado  plano - Forro de gesso acartonado fixo, monolítico, aparafusado em perfis metálicos espaçados a 0,60m, suspensos por pendurais rígidos reguláveis, espaçados a cada 1,00 m (espessura: 12,5 mm)</t>
  </si>
  <si>
    <t>21.002.000005.SERU</t>
  </si>
  <si>
    <t>Forro de gesso acartonado  curvo - Forro de gesso acartonado fixo, monolítico, curvo, aparafusado em perfis metálicos espaçados a 0,60m, suspensos por pendurais rígidos reguláveis, espaçados a cada 1,00 m (espessura: 12,5 mm)</t>
  </si>
  <si>
    <t>Estrutura auxiliar para o forro</t>
  </si>
  <si>
    <t>21.001.000002.SER</t>
  </si>
  <si>
    <t>Forro acústico mineral não combustível com placas de 62.5x62.5cm com bordas retas - Forro acústico de fibra mineral removível, apoiados em perfis metálicos suspensos por perfis rígidos (comprimento: 625 mm / espessura: 15 mm / largura: 625 mm / tipo: "T" )</t>
  </si>
  <si>
    <t>21.004.000007.SER</t>
  </si>
  <si>
    <t>Forro metálico - Forro metálico, sistema aberto, tipo colméia, constituído de placas lisas de alumínio, encaixadas entre si, apoiadas em perfis</t>
  </si>
  <si>
    <t>02.001.000006.SER</t>
  </si>
  <si>
    <t>a- Locação de equipamento - 25.600,00 m3 - 1 mês</t>
  </si>
  <si>
    <t>m3 mês</t>
  </si>
  <si>
    <t>b- Transporte de entrega e devolução</t>
  </si>
  <si>
    <t>c- Cabos de aço para estaio, fixações</t>
  </si>
  <si>
    <t>d- Mão de obra de montagem</t>
  </si>
  <si>
    <t>e- Mão de obra de desmontagem</t>
  </si>
  <si>
    <t>Portas acústicas para pintura esmalte ou verniz</t>
  </si>
  <si>
    <t>Porta acústica dupla metálica com STC=45dB com vedações de abrir com barra antipânico e guilhotina de vedação inferior tipo PAC1a 3.25 x 2,45 - freijó - verniz - de abrir</t>
  </si>
  <si>
    <t>Porta acústica dupla metálica com STC=45dB com vedações de abrir com barra antipânico e guilhotina de vedação inferior tipo PAC1b 3.25 x 2,70 - freijó -verniz - de abrir</t>
  </si>
  <si>
    <t>Porta acústica dupla metálica com STC=45dB com vedações de abrir com barra antipânico e guilhotina de vedação inferior tipo PAC2a 2.20 x 2,45 - freijó - verniz  - de abrir</t>
  </si>
  <si>
    <t>Porta acústica dupla metálica com STC=45dB com vedações de abrir com barra antipânico e guilhotina de vedação inferior tipo PAC2b 2.20 x 2,70 - freijó - verniz - de abrir</t>
  </si>
  <si>
    <t>Porta acústica dupla metálica com STC=45dB com vedações de abrir com barra antipânico e guilhotina de vedação inferior tipo PAC3a 1.50x2,45 - freijó - verniz - de abrir</t>
  </si>
  <si>
    <t>Porta acústica dupla metálica com STC=45dB com vedações de abrir com barra antipânico e guilhotina de vedação inferior tipo PAC3a 1.50x2,10 - freijó - verniz - de abrir</t>
  </si>
  <si>
    <t>Porta acústica dupla metálica com STC=45dB com vedações de abrir com barra antipânico e guilhotina de vedação inferior tipo PAC3b 1.50x2,70 - freijó - verniz - de abrir</t>
  </si>
  <si>
    <t>Porta acústica simples metálica com STC=45dB com vedações de abrir com barra antipânico e guilhotina de vedação inferior tipo PAC4a 0.90 x 2,10 - freijó - verniz - de abrir</t>
  </si>
  <si>
    <t>Porta acústica simples metálica com STC=45dB com vedações de abrir com barra antipânico e guilhotina de vedação inferior tipo PAC4b 0.90 x 2,10 - freijó - verniz - de abrir</t>
  </si>
  <si>
    <t>Porta acústica dupla metálica com STC=45dB com vedações de abrir com barra antipânico e guilhotina de vedação inferior tipo PAC5 1.50x2,45 - freijó - verniz - de correr</t>
  </si>
  <si>
    <t>Porta acústica simples metálica com STC=45dB com vedações de correr revestimento de madeira PAC6 4.00x2.10m - freijó - verniz - de correr</t>
  </si>
  <si>
    <t>Porta acústica dupla metálica com STC=45dB com vedações de abrir revestimento de madeira PAC7 3,25x3.39m - freijó - verniz  - de abrir</t>
  </si>
  <si>
    <t>Porta acústica  metálica com STC=45dB com vedações de abrir revestimento de madeira PAC8 0,90 x 2.10m - freijó - verniz - de abrir</t>
  </si>
  <si>
    <t>Porta acústica  metálica com STC=45dB com vedações de abrir revestimento de madeira PAC8a 0,90 x 2.10m - freijó - verniz - de abrir</t>
  </si>
  <si>
    <t>Porta acústica  metálica com STC=45dB com vedações de abrir revestimento de madeira PAC8b 0,90 x 2.10m - freijó - verniz - de abrir</t>
  </si>
  <si>
    <t>Porta acústica dupla metálica com STC=45dB com vedações de abrir revestimento de madeira PAC9a 1,65 x 2.22m - chapa de aço - esmalte</t>
  </si>
  <si>
    <t>Porta acústica dupla metálica com STC=45dB com vedações de abrir revestimento de madeira PAC9b 1,65 x 2.22m - chapa de aço - esmalte</t>
  </si>
  <si>
    <t>Porta acústica dupla metálica com STC=45dB com vedações  revestimento de madeira PAC10 2.00 x 2.10m - freijó - verniz</t>
  </si>
  <si>
    <t>Porta acústica 1 folha metálica com STC=45dB com vedações de abrir PAC11 0,90 x 2.10m - chapa galvanizada - esmalte</t>
  </si>
  <si>
    <t>Porta acústica dupla metálica com STC=45dB com vedações 2 folhas de abrir revestimento em madeira PAC12 2,80 x 2.10m - freijó - verniz - abrir</t>
  </si>
  <si>
    <t>Porta acústica dupla metálica com STC=45dB com vedações 2 folhas de abrir revestimento em madeira PAC13 - freijó - verniz - abrir</t>
  </si>
  <si>
    <t>Porta acústica dupla metálica com STC=45dB com vedações 2 folhas de abrir revestimento em madeira PAC14 - freijó - verniz - abrir</t>
  </si>
  <si>
    <t>Porta acústica dupla metálica com STC=45dB com vedações 2 folhas de abrir revestimento em madeira PAC15 - freijó - verniz - abrir</t>
  </si>
  <si>
    <t>Porta PE1 - porta acústica 1 folha 0,90 x 2,10 - freijó - verniz</t>
  </si>
  <si>
    <t>Divisórias dos andares</t>
  </si>
  <si>
    <t>Gesso tipo Drywal</t>
  </si>
  <si>
    <t>Parede de gesso acartonado para parede interna em local úmido, espessura final 100 mm, pé-direito máximo 3,15 m - gesso verde nos sub-solos e fechamentos dos sanitários</t>
  </si>
  <si>
    <t>Parede de gesso acartonado para parede interna em local úmido, espessura final 100 mm, pé-direito máximo 3,15 m - gesso verde no Pavimento de serviços</t>
  </si>
  <si>
    <t>Parede de gesso acartonado para parede interna em local úmido, espessura final 100 mm, pé-direito máximo 3,15 m - gesso verde no Pavimento térreo</t>
  </si>
  <si>
    <t>Parede de gesso acartonado para parede interna em local úmido, espessura final 100 mm, pé-direito máximo 3,15 m - gesso verde no Pavimento superior</t>
  </si>
  <si>
    <t>Removivel acústica multidirecional com vedações mecânicas conforme memorial descritivo</t>
  </si>
  <si>
    <t>Espaço A,B,C térreo</t>
  </si>
  <si>
    <t>Salas reagrupáveis pav. Superior</t>
  </si>
  <si>
    <t>Sala de ensaios pav. Superior</t>
  </si>
  <si>
    <t>1.20</t>
  </si>
  <si>
    <t>TRATAMENTO ACÚSTICO</t>
  </si>
  <si>
    <t>item 06 - Paredes - Painel de MDF revestidos com madeira ou melanina com superfície perfurada e película protetora de não tecido, réguas de 16 x 243 - borda macho e fêmea, com lã mineral de 40kg/m3 e=50mm com véu de vidro cor preta</t>
  </si>
  <si>
    <t>item 08 - Forro acústico absorvente contínuo em placa de gesso acartonado aleatório 12/20 + manta de lã de vidro 40kg/m3 e=50mm empacotado com filme termoacústico classe A</t>
  </si>
  <si>
    <t>item 18 - Forro - Revestimento acústico sobre painéis curvos com lã mineral 40kg/m3 e=50mm face exposta com véu de vidro preto ensacado com filme termoacústico classe A</t>
  </si>
  <si>
    <t>item 19 - Parede - Revestimento de painel de tecido acústico (modelo e cor vide arquitetura), com manta de lã mineral 40kg/m3 e=50mm</t>
  </si>
  <si>
    <t>item 22 - Parede - Painel de MDF revestidos com madeira ou melanina com superfície lisa e película protetora de não tecido réguas de 40 x 243 cm borda macho e fêmea + lã de vidor 40kg/m3 e= 50mm com véu de vidro na cor preta</t>
  </si>
  <si>
    <t>item 23 - Parede - Placa de espuma de melanina expandida microcelular 11kg/m3 e=40mm</t>
  </si>
  <si>
    <t>item 24 - Forro acústico em placa cimentícia de madeira mineralizada natural pintada de preto 440kg/m3 e=25mm + manta de lã de não tecido Termobonder 75% reciclado de PET de 12kg/m3 e=25mm + manta de polímero mineralizado de alta densidade e=1mm</t>
  </si>
  <si>
    <t>MONTA CARGAS E PLATAFORMAS</t>
  </si>
  <si>
    <t>Monta carga</t>
  </si>
  <si>
    <t>Plataformas</t>
  </si>
  <si>
    <t>Apoio civil para montagem dos monta cargas</t>
  </si>
  <si>
    <t>Apoio civil para montagem das plataformas</t>
  </si>
  <si>
    <t>Sistema de Segurança</t>
  </si>
  <si>
    <t>Sistema de supervisão e controle predial</t>
  </si>
  <si>
    <t>Cabeamento Estruturado</t>
  </si>
  <si>
    <t>Instalações elétricas - caminho físico para passagem dos cabos</t>
  </si>
  <si>
    <t>CENOTECNIA</t>
  </si>
  <si>
    <t>Piso Palco</t>
  </si>
  <si>
    <t>Piso de palco fixo - assoalho em freijó, com 3.5cm de espessura - sistema flutuante, conforme especificações do piso do palco no memorial descritivo, inclusive com estrutura metálica</t>
  </si>
  <si>
    <t>Piso de palco móvel - quarteladas com tábuas de freijó nas dimensões 2 x 1m, com 3.5cm de espessura e quadro de caibro, conforme especificações no memorial descritivo, inclusive macacos de regulagem</t>
  </si>
  <si>
    <t>Elevador completo para fosso de orquestra nas dimensões de 38m². Ver desenho em projeto executivo detalhado pelo fornecedor</t>
  </si>
  <si>
    <t>Vestimentas Cênicas</t>
  </si>
  <si>
    <t>Cortina Corta fogo medindo 19,00m X 8,00m de altura cada, com controle de acionamento por sensor de calor, distribuídos pela caixa cênica. Controle de descida por sistema de contrapeso, suspensão por guincho. Sistema de acionamento independente, ligado ao sistema de segurança do prédio.</t>
  </si>
  <si>
    <t>unid</t>
  </si>
  <si>
    <t>Cortina de boca montada em 2 partes franzidos na proporção de 2x1 com 10,00m cada pano no seu comprimento com 8,00m altura. Haverá um transpasse de 1,0m no centro. Deverá ser motorizada com controles no palco e na cabine de controle. Veludo preto inifugado, 360gr/m² com acabamento em ilhós na parte superior em barra intertelada a cada 25cm para amarração. Essa amarração deve ser em rodízios especiais para cortinas teatrais (nunca em ferro ou alumínio) para correr em trilhos duplos montados em treliça fixada na vara elétrica. A proporção do franzido deve ser de 2 x 1 em cada altura do pano.</t>
  </si>
  <si>
    <t>Bambolina Mestra, medindo 20,00m X 3,00m de altura, confeccionada em veludo 100% algodão, plissada na proporção de 2 vezes e meia a largura, com barra inferior reforçada com intertela, com ilhoses a cada 20 cm no barramento superior, com as mesmas características da cortina nobre.</t>
  </si>
  <si>
    <t>Pernas laterais franzidas, na proporção de 2x1 com 3,00m acabado na largura e 8,0m de altura. Veludo inifugado, preto com 360gr/m². Colocação de ilhoses na parte superior intertelada a cada 25cm para amarração com cadarço preto e barra de acabamento na base com virada</t>
  </si>
  <si>
    <t>Bambolina medindo 16,50m X 2,00m de altura, confeccionado em tecido cenográfico preto, ignifugado, com dobra inferior e superior de 10cm, ilhoses na parte superior a cada 20 cm.</t>
  </si>
  <si>
    <t>Rotunda franzida na proporção de 2x1 com 18,00m de comprimento por 8,0m de altura. Veludo inifugado, preto com 360gr/m². Colocação de ilhós na cabeça superior intertelada a cada 25cm para amarração com cadarço preto e barra na base com virada de 0,15cm.</t>
  </si>
  <si>
    <t>Reguladores verticais com 3,00m de largura e 8,00m de altura. Estrutura metálica com tubos quadrados de 40 X 40mm forrados com chapas de MDF de 10mm e veludo preto inifugado de 360gr/m². Rodízios na base para correr no piso e trilho na parte superior como guia.</t>
  </si>
  <si>
    <t>Regulador horizontal com 20,00m de comprimento por 2,00m de altura, construído em perfil de metalon de 40 x 40mm e forrado com MDF de 10mm e veludo preto inifugado com 360gr/m².</t>
  </si>
  <si>
    <t>Instalação elétrica cênica</t>
  </si>
  <si>
    <t>Quadro de comando dos motores</t>
  </si>
  <si>
    <t>Infra Estrutura Metálica</t>
  </si>
  <si>
    <t>Urdimento metálico de suporte dos equipamentos da caixa cênica</t>
  </si>
  <si>
    <t>Passarela técnica com 30 metros lineares sendo 0,80m de largura e guarda corpo com 1,0m de altura com um tubo a 50cm do piso e outro a 1,0m. Tubos verticais coplanares de 1” de grossura a cada 1,0m. Piso da varanda em chapa perfurada tipo permetal com manta emborrachada de sobrepiso com 6,00mm de espessura. O projeto estrutural deve ser definido pelo projetista de estruturas metálicas. Guarda-corpo com 30 tomadas de 2000w a cada 1,00m</t>
  </si>
  <si>
    <t>Rotunda franzida de 16,00m de comprimento e 12,00m de altura costurada em duas partes com manobra de abertura para as laterais. Rotunda em veludo negro, inifugado, 360gr/m². Acabamento de ilhós a cada 25cm na parte superior e virada de barra de 10,00cm. A manobra para abertura deverá ser manual com corda vai-e-vem instalada numa das paredes laterais a 60cm do piso. O franzido deve ser montado na proporção de 2 x 1 de altura</t>
  </si>
  <si>
    <t>AUDITÓRIO 3</t>
  </si>
  <si>
    <t>Vara elétrica de cenografia com 14,00m de comprimento em tubo redondo de 2” com suspensões em cabo de aço flexível de ¼” montadas com garras e esticadores de 6”.</t>
  </si>
  <si>
    <t xml:space="preserve">un </t>
  </si>
  <si>
    <t>Vara elétrica para a iluminação cênica com 14,00m de comprimento em tubo redondo de 2” com suspensões em cabo de aço flexível de ¼” montadas com garras e esticadores de 6” com 28 tomadas para 2000W</t>
  </si>
  <si>
    <t>Limpeza fina da obra</t>
  </si>
  <si>
    <t>Manutenção dos 4 monta carga</t>
  </si>
  <si>
    <t>Manutenção das 3 plataformas para PNE</t>
  </si>
  <si>
    <t>Manutenção da escada rolante</t>
  </si>
  <si>
    <t>Manutenção do elevador do porão cênico</t>
  </si>
  <si>
    <t>ESTACIONAMENTOS EXTERNOS</t>
  </si>
  <si>
    <t>02.005.000055.SER</t>
  </si>
  <si>
    <t>Corte mecanizado</t>
  </si>
  <si>
    <t>02.005.000007.SER</t>
  </si>
  <si>
    <t>Aterro compactado de talude</t>
  </si>
  <si>
    <t>30.005.000011.SER</t>
  </si>
  <si>
    <t>ABERTURA e preparo de caixa de até 40 cm para pavimentação</t>
  </si>
  <si>
    <t>30.002.000044.SER</t>
  </si>
  <si>
    <t>GUIA PRÉ-FABRICADA de concreto e execução de sarjeta moldada "in loco" (0,15x 0,30m), concreto fck=15 Mpa, controle tipo "C"</t>
  </si>
  <si>
    <t>30.002.000047.SER</t>
  </si>
  <si>
    <t>SARJETA ou sarjetão de concreto, e=15 cm, largura=40 cm</t>
  </si>
  <si>
    <t>30.005.000025.SER</t>
  </si>
  <si>
    <t>PASSEIO EM CONCRETO , fck = 13,5 MPa, controle tipo "C", incluindo preparo de caixa, e=7 cm</t>
  </si>
  <si>
    <t>04.012.000004.SER</t>
  </si>
  <si>
    <t>BASE DE BRITA graduada</t>
  </si>
  <si>
    <t>04.012.000006.SER</t>
  </si>
  <si>
    <t>Lastro de concreto sob guias, sarjetas e sarjetão - CONCRETO NÃO ESTRUTURAL , preparo com betoneira</t>
  </si>
  <si>
    <t>1.18</t>
  </si>
  <si>
    <t>1.19</t>
  </si>
  <si>
    <t>1.21</t>
  </si>
  <si>
    <t>1.22</t>
  </si>
  <si>
    <t>1.23</t>
  </si>
  <si>
    <t>2.06</t>
  </si>
  <si>
    <t>2.07</t>
  </si>
  <si>
    <t>2.09</t>
  </si>
  <si>
    <t>2.08</t>
  </si>
  <si>
    <t>CONFORME PROJETO ORIGINAL E COM OS AUDITÓRIOS</t>
  </si>
  <si>
    <t>CENTRO DE CONVENÇÕES - ORÇAMENTO CONCLUSÃO COM O VIÁRIO E COM OS AUDITÓRIOS</t>
  </si>
  <si>
    <t>CORTINA  NO  EIXO  17</t>
  </si>
  <si>
    <t>Tubulões Ø=80cm</t>
  </si>
  <si>
    <t>Locação dos tubulões</t>
  </si>
  <si>
    <t>Escavação de fuste L=12,00m</t>
  </si>
  <si>
    <t>Remoção de terra dentro da obra</t>
  </si>
  <si>
    <t>Retirada da terra para bota-fora</t>
  </si>
  <si>
    <t>04.001.000003.SER</t>
  </si>
  <si>
    <t>Armação para tubulões</t>
  </si>
  <si>
    <t>04.002.000015.SER</t>
  </si>
  <si>
    <t>Concreto Fck 20 Mpa para tubulões</t>
  </si>
  <si>
    <t>Preparo da cabeça dos tubulões</t>
  </si>
  <si>
    <t>Cortina no eixo  17</t>
  </si>
  <si>
    <t>Escavação para valas</t>
  </si>
  <si>
    <t>Apiloamento de valas</t>
  </si>
  <si>
    <t>04.012.000005.SER</t>
  </si>
  <si>
    <t>Lastro magro de concreto</t>
  </si>
  <si>
    <t>04.007.000002.SER</t>
  </si>
  <si>
    <t xml:space="preserve">Forma </t>
  </si>
  <si>
    <t>10.005.000055.SER</t>
  </si>
  <si>
    <t>Colagem de arranques</t>
  </si>
  <si>
    <t>Armação (utilizado 100kg/m3)</t>
  </si>
  <si>
    <t>04.002.000010.SER</t>
  </si>
  <si>
    <t xml:space="preserve">Concreto Fck 40 bombeado </t>
  </si>
  <si>
    <t>Reaterro</t>
  </si>
  <si>
    <t>Controle tecnológico do concreto</t>
  </si>
  <si>
    <t>EQUIPAMENTOS  PARA  OS  AUDITÓRIOS, CAFÉS E COZINHAS</t>
  </si>
  <si>
    <t>MOBILIÁRIO DOS AUDITÓRIOS</t>
  </si>
  <si>
    <t>SERVIÇOS  EVENTUAIS</t>
  </si>
  <si>
    <t>ITENS FURTADOS</t>
  </si>
  <si>
    <t>ITENS DETERIORADOS</t>
  </si>
  <si>
    <t>CENTRO DE CONVENÇÕES - CONCLUSÃO FASE II</t>
  </si>
  <si>
    <t>ACESSO EXTERNO PELA AV. CORIFEU DE AZEVEDO MARQUES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</si>
</sst>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7" x14ac:knownFonts="1">
    <font>
      <sz val="10"/>
      <name val="Arial"/>
    </font>
    <font>
      <sz val="10"/>
      <name val="Arial"/>
      <family val="2"/>
    </font>
    <font>
      <sz val="10"/>
      <color indexed="8"/>
      <name val="Arial"/>
      <family val="2"/>
    </font>
    <font>
      <sz val="10"/>
      <name val="MS Sans Serif"/>
      <family val="2"/>
    </font>
    <font>
      <sz val="10"/>
      <name val="Franklin Gothic Book"/>
      <family val="2"/>
    </font>
    <font>
      <sz val="8"/>
      <name val="Franklin Gothic Book"/>
      <family val="2"/>
    </font>
    <font>
      <b/>
      <sz val="12"/>
      <name val="Franklin Gothic Book"/>
      <family val="2"/>
    </font>
    <font>
      <sz val="8"/>
      <color indexed="8"/>
      <name val="Franklin Gothic Book"/>
      <family val="2"/>
    </font>
    <font>
      <b/>
      <sz val="12"/>
      <color indexed="8"/>
      <name val="Franklin Gothic Book"/>
      <family val="2"/>
    </font>
    <font>
      <b/>
      <sz val="12"/>
      <color theme="0"/>
      <name val="Franklin Gothic Book"/>
      <family val="2"/>
    </font>
    <font>
      <b/>
      <sz val="14"/>
      <color theme="0"/>
      <name val="Franklin Gothic Book"/>
      <family val="2"/>
    </font>
    <font>
      <b/>
      <sz val="20"/>
      <color theme="0"/>
      <name val="Franklin Gothic Book"/>
      <family val="2"/>
    </font>
    <font>
      <i/>
      <sz val="8"/>
      <color indexed="8"/>
      <name val="Franklin Gothic Book"/>
      <family val="2"/>
    </font>
    <font>
      <b/>
      <sz val="16"/>
      <name val="Franklin Gothic Book"/>
      <family val="2"/>
    </font>
    <font>
      <b/>
      <sz val="10"/>
      <name val="Franklin Gothic Book"/>
      <family val="2"/>
    </font>
    <font>
      <b/>
      <sz val="18"/>
      <name val="Franklin Gothic Book"/>
      <family val="2"/>
    </font>
    <font>
      <b/>
      <sz val="14"/>
      <name val="Franklin Gothic Book"/>
      <family val="2"/>
    </font>
    <font>
      <sz val="8"/>
      <color indexed="8"/>
      <name val="Calibri"/>
      <family val="2"/>
      <scheme val="minor"/>
    </font>
    <font>
      <b/>
      <sz val="10"/>
      <color indexed="8"/>
      <name val="Franklin Gothic Book"/>
      <family val="2"/>
    </font>
    <font>
      <b/>
      <sz val="8"/>
      <color indexed="8"/>
      <name val="Franklin Gothic Book"/>
      <family val="2"/>
    </font>
    <font>
      <b/>
      <i/>
      <sz val="8"/>
      <color indexed="8"/>
      <name val="Franklin Gothic Book"/>
      <family val="2"/>
    </font>
    <font>
      <sz val="12"/>
      <color indexed="8"/>
      <name val="Franklin Gothic Book"/>
      <family val="2"/>
    </font>
    <font>
      <b/>
      <sz val="10"/>
      <name val="Arial"/>
      <family val="2"/>
    </font>
    <font>
      <b/>
      <sz val="14"/>
      <name val="Arial"/>
      <family val="2"/>
    </font>
    <font>
      <b/>
      <sz val="12"/>
      <name val="Calibri"/>
      <family val="2"/>
      <scheme val="minor"/>
    </font>
    <font>
      <sz val="12"/>
      <name val="Calibri"/>
      <family val="2"/>
      <scheme val="minor"/>
    </font>
    <font>
      <sz val="12"/>
      <color rgb="FFFF000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4">
    <xf numFmtId="0" fontId="0" fillId="0" borderId="0">
      <alignment horizontal="justify" vertical="justify"/>
    </xf>
    <xf numFmtId="164" fontId="1" fillId="0" borderId="0" applyFont="0" applyFill="0" applyBorder="0" applyAlignment="0" applyProtection="0"/>
    <xf numFmtId="0" fontId="2" fillId="0" borderId="0"/>
    <xf numFmtId="40" fontId="3" fillId="0" borderId="0" applyFont="0" applyFill="0" applyBorder="0" applyAlignment="0" applyProtection="0"/>
  </cellStyleXfs>
  <cellXfs count="83">
    <xf numFmtId="0" fontId="0" fillId="0" borderId="0" xfId="0">
      <alignment horizontal="justify" vertical="justify"/>
    </xf>
    <xf numFmtId="0" fontId="4" fillId="0" borderId="0" xfId="0" applyNumberFormat="1" applyFont="1" applyFill="1" applyAlignment="1">
      <alignment vertical="top"/>
    </xf>
    <xf numFmtId="49" fontId="4" fillId="0" borderId="0" xfId="0" applyNumberFormat="1" applyFont="1" applyFill="1" applyAlignment="1">
      <alignment horizontal="justify" vertical="top"/>
    </xf>
    <xf numFmtId="0" fontId="4" fillId="0" borderId="0" xfId="0" applyNumberFormat="1" applyFont="1" applyFill="1" applyAlignment="1">
      <alignment horizontal="center"/>
    </xf>
    <xf numFmtId="0" fontId="4" fillId="0" borderId="0" xfId="1" applyNumberFormat="1" applyFont="1" applyFill="1"/>
    <xf numFmtId="0" fontId="6" fillId="0" borderId="1" xfId="0" applyFont="1" applyFill="1" applyBorder="1" applyAlignment="1">
      <alignment horizontal="center" vertical="center"/>
    </xf>
    <xf numFmtId="164" fontId="6" fillId="0" borderId="1" xfId="1" applyFont="1" applyFill="1" applyBorder="1" applyAlignment="1">
      <alignment horizontal="center" vertical="center"/>
    </xf>
    <xf numFmtId="3" fontId="7"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xf>
    <xf numFmtId="164" fontId="7" fillId="0" borderId="1" xfId="1"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165" fontId="9" fillId="2" borderId="2" xfId="1" applyNumberFormat="1" applyFont="1" applyFill="1" applyBorder="1" applyAlignment="1">
      <alignment horizontal="center" vertical="center"/>
    </xf>
    <xf numFmtId="164" fontId="9" fillId="2" borderId="2" xfId="1" applyFont="1" applyFill="1" applyBorder="1" applyAlignment="1">
      <alignment horizontal="center" vertical="center"/>
    </xf>
    <xf numFmtId="49" fontId="10" fillId="3" borderId="1" xfId="0" applyNumberFormat="1" applyFont="1" applyFill="1" applyBorder="1" applyAlignment="1">
      <alignment horizontal="center"/>
    </xf>
    <xf numFmtId="0" fontId="10" fillId="3" borderId="1" xfId="0" applyFont="1" applyFill="1" applyBorder="1" applyAlignment="1">
      <alignment horizontal="left" vertical="center"/>
    </xf>
    <xf numFmtId="0" fontId="9" fillId="3" borderId="1" xfId="0" applyFont="1" applyFill="1" applyBorder="1" applyAlignment="1">
      <alignment horizontal="center" vertical="center"/>
    </xf>
    <xf numFmtId="164" fontId="9" fillId="3" borderId="1" xfId="1" applyFont="1" applyFill="1" applyBorder="1" applyAlignment="1">
      <alignment horizontal="center" vertical="center"/>
    </xf>
    <xf numFmtId="164" fontId="10" fillId="3" borderId="1" xfId="1" applyFont="1" applyFill="1" applyBorder="1" applyAlignment="1">
      <alignment horizontal="center" vertical="center"/>
    </xf>
    <xf numFmtId="0" fontId="8" fillId="4" borderId="1" xfId="0" applyFont="1" applyFill="1" applyBorder="1" applyAlignment="1" applyProtection="1">
      <alignment horizontal="left" vertical="center" wrapText="1"/>
    </xf>
    <xf numFmtId="0" fontId="6" fillId="4" borderId="1" xfId="0" applyFont="1" applyFill="1" applyBorder="1" applyAlignment="1">
      <alignment horizontal="center" vertical="center"/>
    </xf>
    <xf numFmtId="164" fontId="6" fillId="4" borderId="1" xfId="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165" fontId="11" fillId="2" borderId="2" xfId="1" applyNumberFormat="1" applyFont="1" applyFill="1" applyBorder="1" applyAlignment="1">
      <alignment horizontal="center" vertical="center"/>
    </xf>
    <xf numFmtId="164" fontId="11" fillId="2" borderId="2" xfId="1" applyFont="1" applyFill="1" applyBorder="1" applyAlignment="1">
      <alignment horizontal="center" vertical="center"/>
    </xf>
    <xf numFmtId="0" fontId="12" fillId="0" borderId="1" xfId="0" applyFont="1" applyFill="1" applyBorder="1" applyAlignment="1" applyProtection="1">
      <alignment horizontal="justify" vertical="center" wrapText="1"/>
    </xf>
    <xf numFmtId="164" fontId="7" fillId="0" borderId="1" xfId="1" applyFont="1" applyFill="1" applyBorder="1" applyAlignment="1" applyProtection="1">
      <alignment horizontal="left" vertical="center"/>
    </xf>
    <xf numFmtId="0" fontId="4" fillId="0" borderId="0" xfId="0" applyFont="1" applyFill="1" applyAlignment="1">
      <alignment horizontal="center"/>
    </xf>
    <xf numFmtId="49" fontId="4" fillId="0" borderId="0" xfId="0" applyNumberFormat="1" applyFont="1" applyFill="1" applyAlignment="1">
      <alignment horizontal="justify" vertical="justify"/>
    </xf>
    <xf numFmtId="164" fontId="4" fillId="0" borderId="0" xfId="1" applyFont="1" applyFill="1"/>
    <xf numFmtId="49" fontId="13" fillId="0" borderId="0" xfId="0" applyNumberFormat="1" applyFont="1" applyFill="1" applyAlignment="1">
      <alignment vertical="center"/>
    </xf>
    <xf numFmtId="14" fontId="14" fillId="0" borderId="0" xfId="1" applyNumberFormat="1" applyFont="1" applyFill="1" applyAlignment="1">
      <alignment horizontal="right"/>
    </xf>
    <xf numFmtId="49" fontId="15" fillId="0" borderId="0" xfId="0" applyNumberFormat="1" applyFont="1" applyFill="1" applyAlignment="1">
      <alignment vertical="center"/>
    </xf>
    <xf numFmtId="0" fontId="14" fillId="0" borderId="0" xfId="0" applyFont="1" applyFill="1" applyAlignment="1">
      <alignment vertical="top"/>
    </xf>
    <xf numFmtId="164" fontId="4" fillId="0" borderId="0" xfId="1" applyFont="1" applyFill="1" applyAlignment="1">
      <alignment horizontal="right"/>
    </xf>
    <xf numFmtId="49" fontId="16" fillId="0" borderId="1" xfId="0" applyNumberFormat="1" applyFont="1" applyFill="1" applyBorder="1" applyAlignment="1">
      <alignment horizontal="center"/>
    </xf>
    <xf numFmtId="0" fontId="16" fillId="0" borderId="1" xfId="0" applyFont="1" applyFill="1" applyBorder="1" applyAlignment="1">
      <alignment horizontal="left" vertical="center"/>
    </xf>
    <xf numFmtId="0" fontId="6" fillId="4" borderId="1" xfId="0" applyNumberFormat="1" applyFont="1" applyFill="1" applyBorder="1" applyAlignment="1" applyProtection="1">
      <alignment horizontal="left" vertical="center"/>
    </xf>
    <xf numFmtId="164" fontId="17" fillId="0" borderId="1" xfId="1" applyFont="1" applyFill="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justify"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justify" vertical="center"/>
    </xf>
    <xf numFmtId="0" fontId="4" fillId="0" borderId="1" xfId="0" applyFont="1" applyFill="1" applyBorder="1" applyAlignment="1">
      <alignment horizontal="left" vertical="center"/>
    </xf>
    <xf numFmtId="0" fontId="8"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0" fontId="21" fillId="0" borderId="1" xfId="0" applyFont="1" applyFill="1" applyBorder="1" applyAlignment="1" applyProtection="1">
      <alignment horizontal="left" vertical="center" wrapText="1"/>
    </xf>
    <xf numFmtId="165" fontId="4" fillId="0" borderId="0" xfId="1" applyNumberFormat="1" applyFont="1" applyFill="1" applyAlignment="1"/>
    <xf numFmtId="0" fontId="4" fillId="0" borderId="0" xfId="0" applyFont="1" applyFill="1" applyAlignment="1">
      <alignment vertical="top"/>
    </xf>
    <xf numFmtId="164" fontId="4" fillId="0" borderId="0" xfId="1" applyFont="1" applyFill="1" applyAlignment="1"/>
    <xf numFmtId="0" fontId="1"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22" fillId="5" borderId="0" xfId="0" applyFont="1" applyFill="1" applyAlignment="1">
      <alignment horizontal="left" vertical="center"/>
    </xf>
    <xf numFmtId="0" fontId="0" fillId="5" borderId="0" xfId="0" applyFill="1" applyAlignment="1">
      <alignment horizontal="left" vertical="center"/>
    </xf>
    <xf numFmtId="0" fontId="1" fillId="5" borderId="0" xfId="0" applyFont="1" applyFill="1" applyAlignment="1">
      <alignment horizontal="left" vertical="center"/>
    </xf>
    <xf numFmtId="49" fontId="16" fillId="0" borderId="0" xfId="0" applyNumberFormat="1" applyFont="1" applyFill="1" applyAlignment="1">
      <alignment vertical="center"/>
    </xf>
    <xf numFmtId="14" fontId="14" fillId="0" borderId="0" xfId="0" applyNumberFormat="1" applyFont="1" applyFill="1" applyAlignment="1">
      <alignment horizontal="center" vertical="center"/>
    </xf>
    <xf numFmtId="164" fontId="21" fillId="0" borderId="1" xfId="1" applyFont="1" applyFill="1" applyBorder="1" applyAlignment="1" applyProtection="1">
      <alignment horizontal="center" vertical="center"/>
    </xf>
    <xf numFmtId="0" fontId="21" fillId="0" borderId="1" xfId="0" quotePrefix="1" applyFont="1" applyFill="1" applyBorder="1" applyAlignment="1" applyProtection="1">
      <alignment horizontal="left" vertical="center" wrapText="1"/>
    </xf>
    <xf numFmtId="0" fontId="4" fillId="0" borderId="0" xfId="0" applyFont="1" applyFill="1">
      <alignment horizontal="justify" vertical="justify"/>
    </xf>
    <xf numFmtId="14" fontId="0" fillId="0" borderId="0" xfId="0" applyNumberFormat="1">
      <alignment horizontal="justify" vertical="justify"/>
    </xf>
    <xf numFmtId="0" fontId="23" fillId="0" borderId="0" xfId="0" applyFont="1" applyAlignment="1">
      <alignment horizontal="left" vertical="center"/>
    </xf>
    <xf numFmtId="164" fontId="0" fillId="0" borderId="0" xfId="0" applyNumberFormat="1">
      <alignment horizontal="justify" vertical="justify"/>
    </xf>
    <xf numFmtId="49" fontId="25" fillId="0" borderId="0" xfId="0" applyNumberFormat="1" applyFont="1" applyFill="1" applyAlignment="1">
      <alignment vertical="center"/>
    </xf>
    <xf numFmtId="0" fontId="25" fillId="0" borderId="0" xfId="0" applyFont="1">
      <alignment horizontal="justify" vertical="justify"/>
    </xf>
    <xf numFmtId="164" fontId="25" fillId="0" borderId="0" xfId="1" applyFont="1" applyAlignment="1">
      <alignment horizontal="justify" vertical="justify"/>
    </xf>
    <xf numFmtId="49" fontId="26" fillId="0" borderId="0" xfId="1" applyNumberFormat="1" applyFont="1" applyAlignment="1">
      <alignment horizontal="right" vertical="justify"/>
    </xf>
    <xf numFmtId="164" fontId="25" fillId="0" borderId="0" xfId="0" applyNumberFormat="1" applyFont="1">
      <alignment horizontal="justify" vertical="justify"/>
    </xf>
    <xf numFmtId="49" fontId="24" fillId="0" borderId="0" xfId="0" applyNumberFormat="1" applyFont="1">
      <alignment horizontal="justify" vertical="justify"/>
    </xf>
    <xf numFmtId="0" fontId="24" fillId="0" borderId="0" xfId="0" applyFont="1">
      <alignment horizontal="justify" vertical="justify"/>
    </xf>
    <xf numFmtId="164" fontId="24" fillId="0" borderId="0" xfId="1" applyFont="1" applyAlignment="1">
      <alignment horizontal="justify" vertical="justify"/>
    </xf>
    <xf numFmtId="49" fontId="24" fillId="0" borderId="0" xfId="0" applyNumberFormat="1" applyFont="1" applyAlignment="1">
      <alignment horizontal="justify" vertical="center"/>
    </xf>
    <xf numFmtId="49" fontId="24" fillId="0" borderId="0" xfId="0" applyNumberFormat="1" applyFont="1" applyAlignment="1">
      <alignment horizontal="left" vertical="center" wrapText="1"/>
    </xf>
    <xf numFmtId="164" fontId="24" fillId="0" borderId="0" xfId="1" applyFont="1" applyAlignment="1">
      <alignment horizontal="justify" vertical="center"/>
    </xf>
    <xf numFmtId="4" fontId="24" fillId="0" borderId="0" xfId="1" applyNumberFormat="1" applyFont="1" applyAlignment="1">
      <alignment horizontal="right" vertical="justify"/>
    </xf>
  </cellXfs>
  <cellStyles count="4">
    <cellStyle name="Normal" xfId="0" builtinId="0"/>
    <cellStyle name="Normal 2" xfId="2"/>
    <cellStyle name="Separador de milhares 2" xfId="3"/>
    <cellStyle name="Vírgula" xfId="1" builtinId="3"/>
  </cellStyles>
  <dxfs count="0"/>
  <tableStyles count="0" defaultTableStyle="TableStyleMedium9" defaultPivotStyle="PivotStyleLight16"/>
  <colors>
    <mruColors>
      <color rgb="FF0000FF"/>
      <color rgb="FFF357F3"/>
      <color rgb="FFFDE3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xdr:colOff>
      <xdr:row>0</xdr:row>
      <xdr:rowOff>14</xdr:rowOff>
    </xdr:from>
    <xdr:to>
      <xdr:col>0</xdr:col>
      <xdr:colOff>1038225</xdr:colOff>
      <xdr:row>7</xdr:row>
      <xdr:rowOff>28575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 y="14"/>
          <a:ext cx="1038211" cy="1162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1131094</xdr:colOff>
      <xdr:row>0</xdr:row>
      <xdr:rowOff>59530</xdr:rowOff>
    </xdr:from>
    <xdr:to>
      <xdr:col>5</xdr:col>
      <xdr:colOff>2178820</xdr:colOff>
      <xdr:row>6</xdr:row>
      <xdr:rowOff>76200</xdr:rowOff>
    </xdr:to>
    <xdr:pic>
      <xdr:nvPicPr>
        <xdr:cNvPr id="3"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22644" y="59530"/>
          <a:ext cx="1047726" cy="98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xdr:colOff>
      <xdr:row>0</xdr:row>
      <xdr:rowOff>14</xdr:rowOff>
    </xdr:from>
    <xdr:to>
      <xdr:col>0</xdr:col>
      <xdr:colOff>1059659</xdr:colOff>
      <xdr:row>6</xdr:row>
      <xdr:rowOff>59531</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 y="14"/>
          <a:ext cx="1059644" cy="1202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1131094</xdr:colOff>
      <xdr:row>0</xdr:row>
      <xdr:rowOff>59530</xdr:rowOff>
    </xdr:from>
    <xdr:to>
      <xdr:col>5</xdr:col>
      <xdr:colOff>2178820</xdr:colOff>
      <xdr:row>5</xdr:row>
      <xdr:rowOff>119062</xdr:rowOff>
    </xdr:to>
    <xdr:pic>
      <xdr:nvPicPr>
        <xdr:cNvPr id="5"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22644" y="59530"/>
          <a:ext cx="1047726" cy="1021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AR/CENTRO%20DE%20CONVEN&#199;&#213;ES/ESTUDO/Investim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Investimento"/>
    </sheetNames>
    <sheetDataSet>
      <sheetData sheetId="0">
        <row r="55">
          <cell r="D55">
            <v>1081034.7679414458</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F25"/>
  <sheetViews>
    <sheetView tabSelected="1" workbookViewId="0"/>
  </sheetViews>
  <sheetFormatPr defaultRowHeight="12.75" x14ac:dyDescent="0.2"/>
  <cols>
    <col min="1" max="1" width="17.28515625" customWidth="1"/>
    <col min="2" max="2" width="76.28515625" customWidth="1"/>
    <col min="3" max="3" width="7.140625" bestFit="1" customWidth="1"/>
    <col min="4" max="4" width="12.85546875" bestFit="1" customWidth="1"/>
    <col min="5" max="5" width="15.28515625" bestFit="1" customWidth="1"/>
    <col min="6" max="6" width="32.85546875" bestFit="1" customWidth="1"/>
  </cols>
  <sheetData>
    <row r="8" spans="1:6" ht="21" x14ac:dyDescent="0.25">
      <c r="A8" s="34"/>
      <c r="B8" s="32"/>
      <c r="C8" s="31"/>
      <c r="D8" s="54"/>
      <c r="E8" s="33"/>
      <c r="F8" s="35"/>
    </row>
    <row r="23" spans="1:2" ht="21" x14ac:dyDescent="0.2">
      <c r="A23" s="34"/>
      <c r="B23" s="63" t="s">
        <v>768</v>
      </c>
    </row>
    <row r="24" spans="1:2" ht="19.5" x14ac:dyDescent="0.2">
      <c r="A24" s="68"/>
      <c r="B24" s="63" t="s">
        <v>1052</v>
      </c>
    </row>
    <row r="25" spans="1:2" x14ac:dyDescent="0.2">
      <c r="B25" s="68">
        <v>43929</v>
      </c>
    </row>
  </sheetData>
  <pageMargins left="0.51181102362204722" right="0.51181102362204722" top="0.78740157480314965" bottom="0.78740157480314965"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78"/>
  <sheetViews>
    <sheetView topLeftCell="B899" zoomScale="130" zoomScaleNormal="130" workbookViewId="0">
      <selection activeCell="E997" sqref="E997"/>
    </sheetView>
  </sheetViews>
  <sheetFormatPr defaultRowHeight="12.75" x14ac:dyDescent="0.2"/>
  <cols>
    <col min="1" max="1" width="17.28515625" customWidth="1"/>
    <col min="2" max="2" width="76.28515625" customWidth="1"/>
    <col min="3" max="3" width="7.140625" bestFit="1" customWidth="1"/>
    <col min="4" max="4" width="12.85546875" bestFit="1" customWidth="1"/>
    <col min="5" max="5" width="15.28515625" bestFit="1" customWidth="1"/>
    <col min="6" max="6" width="32.85546875" bestFit="1" customWidth="1"/>
    <col min="7" max="7" width="14.85546875" bestFit="1" customWidth="1"/>
  </cols>
  <sheetData>
    <row r="1" spans="1:7" ht="24.75" customHeight="1" x14ac:dyDescent="0.2"/>
    <row r="8" spans="1:7" ht="19.5" x14ac:dyDescent="0.25">
      <c r="A8" s="63" t="s">
        <v>1053</v>
      </c>
      <c r="B8" s="32"/>
      <c r="C8" s="31"/>
      <c r="D8" s="54"/>
      <c r="E8" s="33"/>
      <c r="F8" s="35"/>
    </row>
    <row r="9" spans="1:7" ht="24" x14ac:dyDescent="0.25">
      <c r="A9" s="36"/>
      <c r="B9" s="36"/>
      <c r="C9" s="31"/>
      <c r="D9" s="54"/>
      <c r="E9" s="33"/>
      <c r="F9" s="35"/>
    </row>
    <row r="10" spans="1:7" ht="13.5" x14ac:dyDescent="0.25">
      <c r="A10" s="64">
        <v>43929</v>
      </c>
      <c r="B10" s="32"/>
      <c r="C10" s="31"/>
      <c r="D10" s="54"/>
      <c r="E10" s="33"/>
      <c r="F10" s="38"/>
    </row>
    <row r="11" spans="1:7" ht="17.25" thickBot="1" x14ac:dyDescent="0.25">
      <c r="A11" s="13" t="s">
        <v>15</v>
      </c>
      <c r="B11" s="14" t="s">
        <v>16</v>
      </c>
      <c r="C11" s="13" t="s">
        <v>0</v>
      </c>
      <c r="D11" s="15" t="s">
        <v>1</v>
      </c>
      <c r="E11" s="16" t="s">
        <v>2</v>
      </c>
      <c r="F11" s="16" t="s">
        <v>3</v>
      </c>
    </row>
    <row r="12" spans="1:7" ht="14.25" thickTop="1" x14ac:dyDescent="0.25">
      <c r="A12" s="1"/>
      <c r="B12" s="2"/>
      <c r="C12" s="3"/>
      <c r="D12" s="54"/>
      <c r="E12" s="4"/>
      <c r="F12" s="4"/>
    </row>
    <row r="13" spans="1:7" ht="13.5" x14ac:dyDescent="0.25">
      <c r="A13" s="1"/>
      <c r="B13" s="2"/>
      <c r="C13" s="3"/>
      <c r="D13" s="54"/>
      <c r="E13" s="4"/>
      <c r="F13" s="4"/>
    </row>
    <row r="14" spans="1:7" ht="19.5" x14ac:dyDescent="0.35">
      <c r="A14" s="17" t="s">
        <v>79</v>
      </c>
      <c r="B14" s="18" t="s">
        <v>560</v>
      </c>
      <c r="C14" s="19"/>
      <c r="D14" s="20"/>
      <c r="E14" s="20"/>
      <c r="F14" s="21">
        <f>+SUM(F16:F808)/2</f>
        <v>42337079.786573157</v>
      </c>
      <c r="G14" s="70">
        <f>+F14</f>
        <v>42337079.786573157</v>
      </c>
    </row>
    <row r="15" spans="1:7" ht="19.5" x14ac:dyDescent="0.35">
      <c r="A15" s="39"/>
      <c r="B15" s="40"/>
      <c r="C15" s="5"/>
      <c r="D15" s="6"/>
      <c r="E15" s="6"/>
      <c r="F15" s="6"/>
    </row>
    <row r="16" spans="1:7" ht="16.5" x14ac:dyDescent="0.2">
      <c r="A16" s="41" t="s">
        <v>573</v>
      </c>
      <c r="B16" s="22" t="s">
        <v>574</v>
      </c>
      <c r="C16" s="23"/>
      <c r="D16" s="24"/>
      <c r="E16" s="24"/>
      <c r="F16" s="24">
        <f>SUM(F19:F37)</f>
        <v>152359.12785919997</v>
      </c>
    </row>
    <row r="17" spans="1:6" ht="19.5" x14ac:dyDescent="0.35">
      <c r="A17" s="39"/>
      <c r="B17" s="40"/>
      <c r="C17" s="5"/>
      <c r="D17" s="6"/>
      <c r="E17" s="6"/>
      <c r="F17" s="6"/>
    </row>
    <row r="18" spans="1:6" ht="16.5" x14ac:dyDescent="0.2">
      <c r="A18" s="30"/>
      <c r="B18" s="53" t="s">
        <v>575</v>
      </c>
      <c r="C18" s="9"/>
      <c r="D18" s="6"/>
      <c r="E18" s="6"/>
      <c r="F18" s="6"/>
    </row>
    <row r="19" spans="1:6" ht="25.5" x14ac:dyDescent="0.2">
      <c r="A19" s="30" t="s">
        <v>576</v>
      </c>
      <c r="B19" s="11" t="s">
        <v>577</v>
      </c>
      <c r="C19" s="9" t="s">
        <v>578</v>
      </c>
      <c r="D19" s="10">
        <v>32</v>
      </c>
      <c r="E19" s="42">
        <v>812.33920000000001</v>
      </c>
      <c r="F19" s="42">
        <v>25994.8544</v>
      </c>
    </row>
    <row r="20" spans="1:6" ht="25.5" x14ac:dyDescent="0.2">
      <c r="A20" s="30" t="s">
        <v>579</v>
      </c>
      <c r="B20" s="11" t="s">
        <v>580</v>
      </c>
      <c r="C20" s="9" t="s">
        <v>578</v>
      </c>
      <c r="D20" s="10">
        <v>32</v>
      </c>
      <c r="E20" s="42">
        <v>923.27679999999998</v>
      </c>
      <c r="F20" s="42">
        <v>29544.857599999999</v>
      </c>
    </row>
    <row r="21" spans="1:6" x14ac:dyDescent="0.2">
      <c r="A21" s="30" t="s">
        <v>581</v>
      </c>
      <c r="B21" s="11" t="s">
        <v>582</v>
      </c>
      <c r="C21" s="9" t="s">
        <v>578</v>
      </c>
      <c r="D21" s="10">
        <v>32</v>
      </c>
      <c r="E21" s="42">
        <v>632.89599999999996</v>
      </c>
      <c r="F21" s="42">
        <v>20252.671999999999</v>
      </c>
    </row>
    <row r="22" spans="1:6" ht="16.5" x14ac:dyDescent="0.2">
      <c r="A22" s="30"/>
      <c r="B22" s="11"/>
      <c r="C22" s="9"/>
      <c r="D22" s="10"/>
      <c r="E22" s="6"/>
      <c r="F22" s="6"/>
    </row>
    <row r="23" spans="1:6" ht="16.5" x14ac:dyDescent="0.2">
      <c r="A23" s="30"/>
      <c r="B23" s="53" t="s">
        <v>583</v>
      </c>
      <c r="C23" s="9"/>
      <c r="D23" s="10"/>
      <c r="E23" s="6"/>
      <c r="F23" s="6"/>
    </row>
    <row r="24" spans="1:6" x14ac:dyDescent="0.2">
      <c r="A24" s="30" t="s">
        <v>584</v>
      </c>
      <c r="B24" s="11" t="s">
        <v>585</v>
      </c>
      <c r="C24" s="9" t="s">
        <v>11</v>
      </c>
      <c r="D24" s="10">
        <v>206.8</v>
      </c>
      <c r="E24" s="42">
        <v>60.390399999999993</v>
      </c>
      <c r="F24" s="42">
        <v>12488.734719999999</v>
      </c>
    </row>
    <row r="25" spans="1:6" ht="25.5" x14ac:dyDescent="0.2">
      <c r="A25" s="30" t="s">
        <v>586</v>
      </c>
      <c r="B25" s="11" t="s">
        <v>587</v>
      </c>
      <c r="C25" s="9" t="s">
        <v>4</v>
      </c>
      <c r="D25" s="10">
        <v>1</v>
      </c>
      <c r="E25" s="42">
        <v>679.18079999999998</v>
      </c>
      <c r="F25" s="42">
        <v>679.18079999999998</v>
      </c>
    </row>
    <row r="26" spans="1:6" x14ac:dyDescent="0.2">
      <c r="A26" s="30" t="s">
        <v>588</v>
      </c>
      <c r="B26" s="11" t="s">
        <v>589</v>
      </c>
      <c r="C26" s="9" t="s">
        <v>11</v>
      </c>
      <c r="D26" s="10">
        <v>120</v>
      </c>
      <c r="E26" s="42">
        <v>13.043200000000002</v>
      </c>
      <c r="F26" s="42">
        <v>1565.1840000000002</v>
      </c>
    </row>
    <row r="27" spans="1:6" x14ac:dyDescent="0.2">
      <c r="A27" s="30" t="s">
        <v>18</v>
      </c>
      <c r="B27" s="11" t="s">
        <v>19</v>
      </c>
      <c r="C27" s="9" t="s">
        <v>7</v>
      </c>
      <c r="D27" s="10">
        <v>335.69200000000001</v>
      </c>
      <c r="E27" s="42">
        <v>10.5472</v>
      </c>
      <c r="F27" s="42">
        <v>3540.6106623999999</v>
      </c>
    </row>
    <row r="28" spans="1:6" x14ac:dyDescent="0.2">
      <c r="A28" s="30" t="s">
        <v>590</v>
      </c>
      <c r="B28" s="11" t="s">
        <v>591</v>
      </c>
      <c r="C28" s="9" t="s">
        <v>11</v>
      </c>
      <c r="D28" s="10">
        <v>540</v>
      </c>
      <c r="E28" s="42">
        <v>10.5472</v>
      </c>
      <c r="F28" s="42">
        <v>5695.4880000000003</v>
      </c>
    </row>
    <row r="29" spans="1:6" x14ac:dyDescent="0.2">
      <c r="A29" s="30" t="s">
        <v>20</v>
      </c>
      <c r="B29" s="11" t="s">
        <v>21</v>
      </c>
      <c r="C29" s="9" t="s">
        <v>22</v>
      </c>
      <c r="D29" s="10">
        <v>1342.768</v>
      </c>
      <c r="E29" s="42">
        <v>23.6416</v>
      </c>
      <c r="F29" s="42">
        <v>31745.183948800001</v>
      </c>
    </row>
    <row r="30" spans="1:6" x14ac:dyDescent="0.2">
      <c r="A30" s="30" t="s">
        <v>592</v>
      </c>
      <c r="B30" s="11" t="s">
        <v>593</v>
      </c>
      <c r="C30" s="9" t="s">
        <v>594</v>
      </c>
      <c r="D30" s="10">
        <v>540</v>
      </c>
      <c r="E30" s="42">
        <v>12.8256</v>
      </c>
      <c r="F30" s="42">
        <v>6925.8239999999996</v>
      </c>
    </row>
    <row r="31" spans="1:6" x14ac:dyDescent="0.2">
      <c r="A31" s="30" t="s">
        <v>595</v>
      </c>
      <c r="B31" s="11" t="s">
        <v>596</v>
      </c>
      <c r="C31" s="9" t="s">
        <v>11</v>
      </c>
      <c r="D31" s="10">
        <v>159.85333333333332</v>
      </c>
      <c r="E31" s="42">
        <v>35.366400000000006</v>
      </c>
      <c r="F31" s="42">
        <v>5653.436928000001</v>
      </c>
    </row>
    <row r="32" spans="1:6" x14ac:dyDescent="0.2">
      <c r="A32" s="30" t="s">
        <v>597</v>
      </c>
      <c r="B32" s="11" t="s">
        <v>598</v>
      </c>
      <c r="C32" s="9" t="s">
        <v>11</v>
      </c>
      <c r="D32" s="10">
        <v>2</v>
      </c>
      <c r="E32" s="42">
        <v>502.68159999999995</v>
      </c>
      <c r="F32" s="42">
        <v>1005.3631999999999</v>
      </c>
    </row>
    <row r="33" spans="1:6" ht="25.5" x14ac:dyDescent="0.2">
      <c r="A33" s="30" t="s">
        <v>23</v>
      </c>
      <c r="B33" s="11" t="s">
        <v>599</v>
      </c>
      <c r="C33" s="9" t="s">
        <v>11</v>
      </c>
      <c r="D33" s="10">
        <v>68</v>
      </c>
      <c r="E33" s="42">
        <v>6.1055999999999999</v>
      </c>
      <c r="F33" s="42">
        <v>415.18079999999998</v>
      </c>
    </row>
    <row r="34" spans="1:6" x14ac:dyDescent="0.2">
      <c r="A34" s="30" t="s">
        <v>600</v>
      </c>
      <c r="B34" s="11" t="s">
        <v>601</v>
      </c>
      <c r="C34" s="9" t="s">
        <v>11</v>
      </c>
      <c r="D34" s="10">
        <v>68</v>
      </c>
      <c r="E34" s="42">
        <v>11.392000000000001</v>
      </c>
      <c r="F34" s="42">
        <v>774.65600000000006</v>
      </c>
    </row>
    <row r="35" spans="1:6" ht="25.5" x14ac:dyDescent="0.2">
      <c r="A35" s="30" t="s">
        <v>602</v>
      </c>
      <c r="B35" s="11" t="s">
        <v>603</v>
      </c>
      <c r="C35" s="9" t="s">
        <v>4</v>
      </c>
      <c r="D35" s="10">
        <v>1</v>
      </c>
      <c r="E35" s="42">
        <v>3216.2175999999999</v>
      </c>
      <c r="F35" s="42">
        <v>3216.2175999999999</v>
      </c>
    </row>
    <row r="36" spans="1:6" x14ac:dyDescent="0.2">
      <c r="A36" s="30" t="s">
        <v>604</v>
      </c>
      <c r="B36" s="11" t="s">
        <v>605</v>
      </c>
      <c r="C36" s="9" t="s">
        <v>4</v>
      </c>
      <c r="D36" s="10">
        <v>1</v>
      </c>
      <c r="E36" s="42">
        <v>2861.6831999999999</v>
      </c>
      <c r="F36" s="42">
        <v>2861.6831999999999</v>
      </c>
    </row>
    <row r="37" spans="1:6" ht="19.5" x14ac:dyDescent="0.35">
      <c r="A37" s="39"/>
      <c r="B37" s="40"/>
      <c r="C37" s="5"/>
      <c r="D37" s="6"/>
      <c r="E37" s="6"/>
      <c r="F37" s="6"/>
    </row>
    <row r="38" spans="1:6" ht="16.5" x14ac:dyDescent="0.2">
      <c r="A38" s="41" t="s">
        <v>606</v>
      </c>
      <c r="B38" s="22" t="s">
        <v>200</v>
      </c>
      <c r="C38" s="23"/>
      <c r="D38" s="24"/>
      <c r="E38" s="24"/>
      <c r="F38" s="24">
        <f>+SUM(F39:F66)</f>
        <v>398137.0198117306</v>
      </c>
    </row>
    <row r="39" spans="1:6" x14ac:dyDescent="0.2">
      <c r="A39" s="30" t="s">
        <v>48</v>
      </c>
      <c r="B39" s="8" t="s">
        <v>9</v>
      </c>
      <c r="C39" s="9" t="s">
        <v>6</v>
      </c>
      <c r="D39" s="10">
        <v>5009.9896576219298</v>
      </c>
      <c r="E39" s="42">
        <v>5.8367999999999993</v>
      </c>
      <c r="F39" s="42">
        <v>29242.307633607677</v>
      </c>
    </row>
    <row r="40" spans="1:6" x14ac:dyDescent="0.2">
      <c r="A40" s="30" t="s">
        <v>44</v>
      </c>
      <c r="B40" s="8" t="s">
        <v>45</v>
      </c>
      <c r="C40" s="9" t="s">
        <v>7</v>
      </c>
      <c r="D40" s="10">
        <v>549.78189430263035</v>
      </c>
      <c r="E40" s="42">
        <v>9.5872000000000011</v>
      </c>
      <c r="F40" s="42">
        <v>5270.8689770581786</v>
      </c>
    </row>
    <row r="41" spans="1:6" x14ac:dyDescent="0.2">
      <c r="A41" s="30" t="s">
        <v>201</v>
      </c>
      <c r="B41" s="8" t="s">
        <v>49</v>
      </c>
      <c r="C41" s="9" t="s">
        <v>6</v>
      </c>
      <c r="D41" s="10">
        <v>5009.9896576219298</v>
      </c>
      <c r="E41" s="42">
        <v>18.342400000000001</v>
      </c>
      <c r="F41" s="42">
        <v>91895.234295964488</v>
      </c>
    </row>
    <row r="42" spans="1:6" x14ac:dyDescent="0.2">
      <c r="A42" s="10"/>
      <c r="B42" s="29" t="s">
        <v>202</v>
      </c>
      <c r="C42" s="9"/>
      <c r="D42" s="10"/>
      <c r="E42" s="42"/>
      <c r="F42" s="42"/>
    </row>
    <row r="43" spans="1:6" ht="38.25" x14ac:dyDescent="0.2">
      <c r="A43" s="30" t="s">
        <v>203</v>
      </c>
      <c r="B43" s="8" t="s">
        <v>204</v>
      </c>
      <c r="C43" s="9" t="s">
        <v>6</v>
      </c>
      <c r="D43" s="10">
        <v>234.69776683848892</v>
      </c>
      <c r="E43" s="42">
        <v>9.2159999999999993</v>
      </c>
      <c r="F43" s="42">
        <v>2162.9746191835138</v>
      </c>
    </row>
    <row r="44" spans="1:6" x14ac:dyDescent="0.2">
      <c r="A44" s="30" t="s">
        <v>205</v>
      </c>
      <c r="B44" s="8" t="s">
        <v>206</v>
      </c>
      <c r="C44" s="9" t="s">
        <v>6</v>
      </c>
      <c r="D44" s="10">
        <v>234.69776683848892</v>
      </c>
      <c r="E44" s="42">
        <v>13.043199999999999</v>
      </c>
      <c r="F44" s="42">
        <v>3061.2099124277784</v>
      </c>
    </row>
    <row r="45" spans="1:6" x14ac:dyDescent="0.2">
      <c r="A45" s="30" t="s">
        <v>207</v>
      </c>
      <c r="B45" s="8" t="s">
        <v>208</v>
      </c>
      <c r="C45" s="9" t="s">
        <v>6</v>
      </c>
      <c r="D45" s="10">
        <v>234.69776683848892</v>
      </c>
      <c r="E45" s="42">
        <v>0.87040000000000006</v>
      </c>
      <c r="F45" s="42">
        <v>204.28093625622077</v>
      </c>
    </row>
    <row r="46" spans="1:6" x14ac:dyDescent="0.2">
      <c r="A46" s="30" t="s">
        <v>207</v>
      </c>
      <c r="B46" s="8" t="s">
        <v>209</v>
      </c>
      <c r="C46" s="9" t="s">
        <v>6</v>
      </c>
      <c r="D46" s="10">
        <v>234.69776683848892</v>
      </c>
      <c r="E46" s="42">
        <v>8.7040000000000006</v>
      </c>
      <c r="F46" s="42">
        <v>2042.8093625622078</v>
      </c>
    </row>
    <row r="47" spans="1:6" x14ac:dyDescent="0.2">
      <c r="A47" s="30"/>
      <c r="B47" s="29" t="s">
        <v>210</v>
      </c>
      <c r="C47" s="9"/>
      <c r="D47" s="10"/>
      <c r="E47" s="42"/>
      <c r="F47" s="42"/>
    </row>
    <row r="48" spans="1:6" ht="38.25" x14ac:dyDescent="0.2">
      <c r="A48" s="30" t="s">
        <v>203</v>
      </c>
      <c r="B48" s="8" t="s">
        <v>204</v>
      </c>
      <c r="C48" s="9" t="s">
        <v>6</v>
      </c>
      <c r="D48" s="10">
        <v>141.5788148135014</v>
      </c>
      <c r="E48" s="42">
        <v>9.2159999999999993</v>
      </c>
      <c r="F48" s="42">
        <v>1304.7903573212288</v>
      </c>
    </row>
    <row r="49" spans="1:6" x14ac:dyDescent="0.2">
      <c r="A49" s="30" t="s">
        <v>205</v>
      </c>
      <c r="B49" s="8" t="s">
        <v>206</v>
      </c>
      <c r="C49" s="9" t="s">
        <v>6</v>
      </c>
      <c r="D49" s="10">
        <v>141.5788148135014</v>
      </c>
      <c r="E49" s="42">
        <v>13.043199999999999</v>
      </c>
      <c r="F49" s="42">
        <v>1846.6407973754613</v>
      </c>
    </row>
    <row r="50" spans="1:6" x14ac:dyDescent="0.2">
      <c r="A50" s="30" t="s">
        <v>207</v>
      </c>
      <c r="B50" s="8" t="s">
        <v>208</v>
      </c>
      <c r="C50" s="9" t="s">
        <v>6</v>
      </c>
      <c r="D50" s="10">
        <v>141.5788148135014</v>
      </c>
      <c r="E50" s="42">
        <v>0.87040000000000006</v>
      </c>
      <c r="F50" s="42">
        <v>123.23020041367162</v>
      </c>
    </row>
    <row r="51" spans="1:6" x14ac:dyDescent="0.2">
      <c r="A51" s="30" t="s">
        <v>207</v>
      </c>
      <c r="B51" s="8" t="s">
        <v>209</v>
      </c>
      <c r="C51" s="9" t="s">
        <v>6</v>
      </c>
      <c r="D51" s="10">
        <v>141.5788148135014</v>
      </c>
      <c r="E51" s="42">
        <v>8.7040000000000006</v>
      </c>
      <c r="F51" s="42">
        <v>1232.3020041367163</v>
      </c>
    </row>
    <row r="52" spans="1:6" ht="25.5" x14ac:dyDescent="0.2">
      <c r="A52" s="30"/>
      <c r="B52" s="29" t="s">
        <v>211</v>
      </c>
      <c r="C52" s="9"/>
      <c r="D52" s="10"/>
      <c r="E52" s="42"/>
      <c r="F52" s="42"/>
    </row>
    <row r="53" spans="1:6" ht="25.5" x14ac:dyDescent="0.2">
      <c r="A53" s="30" t="s">
        <v>212</v>
      </c>
      <c r="B53" s="8" t="s">
        <v>213</v>
      </c>
      <c r="C53" s="9" t="s">
        <v>6</v>
      </c>
      <c r="D53" s="10">
        <v>280.69</v>
      </c>
      <c r="E53" s="42">
        <v>17.088000000000001</v>
      </c>
      <c r="F53" s="42">
        <v>4796.4307200000003</v>
      </c>
    </row>
    <row r="54" spans="1:6" x14ac:dyDescent="0.2">
      <c r="A54" s="30" t="s">
        <v>214</v>
      </c>
      <c r="B54" s="8" t="s">
        <v>215</v>
      </c>
      <c r="C54" s="9" t="s">
        <v>6</v>
      </c>
      <c r="D54" s="10">
        <v>280.69</v>
      </c>
      <c r="E54" s="42">
        <v>34.470399999999998</v>
      </c>
      <c r="F54" s="42">
        <v>9675.4965759999995</v>
      </c>
    </row>
    <row r="55" spans="1:6" x14ac:dyDescent="0.2">
      <c r="A55" s="30" t="s">
        <v>207</v>
      </c>
      <c r="B55" s="8" t="s">
        <v>208</v>
      </c>
      <c r="C55" s="9" t="s">
        <v>6</v>
      </c>
      <c r="D55" s="10">
        <v>280.69</v>
      </c>
      <c r="E55" s="42">
        <v>0.87040000000000006</v>
      </c>
      <c r="F55" s="42">
        <v>244.31257600000001</v>
      </c>
    </row>
    <row r="56" spans="1:6" x14ac:dyDescent="0.2">
      <c r="A56" s="30" t="s">
        <v>207</v>
      </c>
      <c r="B56" s="8" t="s">
        <v>216</v>
      </c>
      <c r="C56" s="9" t="s">
        <v>6</v>
      </c>
      <c r="D56" s="10">
        <v>280.69</v>
      </c>
      <c r="E56" s="42">
        <v>8.7040000000000006</v>
      </c>
      <c r="F56" s="42">
        <v>2443.1257600000004</v>
      </c>
    </row>
    <row r="57" spans="1:6" x14ac:dyDescent="0.2">
      <c r="A57" s="30"/>
      <c r="B57" s="29" t="s">
        <v>217</v>
      </c>
      <c r="C57" s="9"/>
      <c r="D57" s="10"/>
      <c r="E57" s="42"/>
      <c r="F57" s="42"/>
    </row>
    <row r="58" spans="1:6" ht="25.5" x14ac:dyDescent="0.2">
      <c r="A58" s="30" t="s">
        <v>218</v>
      </c>
      <c r="B58" s="8" t="s">
        <v>219</v>
      </c>
      <c r="C58" s="9" t="s">
        <v>6</v>
      </c>
      <c r="D58" s="10">
        <v>98.24999632024192</v>
      </c>
      <c r="E58" s="42">
        <v>32.064</v>
      </c>
      <c r="F58" s="42">
        <v>3150.2878820122369</v>
      </c>
    </row>
    <row r="59" spans="1:6" x14ac:dyDescent="0.2">
      <c r="A59" s="30" t="s">
        <v>53</v>
      </c>
      <c r="B59" s="8" t="s">
        <v>220</v>
      </c>
      <c r="C59" s="9" t="s">
        <v>6</v>
      </c>
      <c r="D59" s="10">
        <v>98.24999632024192</v>
      </c>
      <c r="E59" s="42">
        <v>24.704000000000001</v>
      </c>
      <c r="F59" s="42">
        <v>2427.1679090952566</v>
      </c>
    </row>
    <row r="60" spans="1:6" ht="25.5" x14ac:dyDescent="0.2">
      <c r="A60" s="30" t="s">
        <v>221</v>
      </c>
      <c r="B60" s="8" t="s">
        <v>222</v>
      </c>
      <c r="C60" s="9" t="s">
        <v>6</v>
      </c>
      <c r="D60" s="10">
        <v>98.24999632024192</v>
      </c>
      <c r="E60" s="42">
        <v>8.7040000000000006</v>
      </c>
      <c r="F60" s="42">
        <v>855.16796797138568</v>
      </c>
    </row>
    <row r="61" spans="1:6" x14ac:dyDescent="0.2">
      <c r="A61" s="30"/>
      <c r="B61" s="8" t="s">
        <v>902</v>
      </c>
      <c r="C61" s="9" t="s">
        <v>6</v>
      </c>
      <c r="D61" s="10">
        <v>302.54157474240839</v>
      </c>
      <c r="E61" s="42">
        <v>320.53766035600984</v>
      </c>
      <c r="F61" s="42">
        <v>96975.968528354468</v>
      </c>
    </row>
    <row r="62" spans="1:6" x14ac:dyDescent="0.2">
      <c r="A62" s="30"/>
      <c r="B62" s="8" t="s">
        <v>903</v>
      </c>
      <c r="C62" s="9" t="s">
        <v>6</v>
      </c>
      <c r="D62" s="10">
        <v>132.45695828860468</v>
      </c>
      <c r="E62" s="42">
        <v>220.0523790715616</v>
      </c>
      <c r="F62" s="42">
        <v>29147.468795990062</v>
      </c>
    </row>
    <row r="63" spans="1:6" x14ac:dyDescent="0.2">
      <c r="A63" s="30"/>
      <c r="B63" s="8" t="s">
        <v>561</v>
      </c>
      <c r="C63" s="9"/>
      <c r="D63" s="10"/>
      <c r="E63" s="42"/>
      <c r="F63" s="42"/>
    </row>
    <row r="64" spans="1:6" ht="25.5" x14ac:dyDescent="0.2">
      <c r="A64" s="30" t="s">
        <v>80</v>
      </c>
      <c r="B64" s="8" t="s">
        <v>81</v>
      </c>
      <c r="C64" s="9" t="s">
        <v>7</v>
      </c>
      <c r="D64" s="10">
        <v>320</v>
      </c>
      <c r="E64" s="42">
        <v>14.72</v>
      </c>
      <c r="F64" s="42">
        <v>4710.4000000000005</v>
      </c>
    </row>
    <row r="65" spans="1:6" x14ac:dyDescent="0.2">
      <c r="A65" s="30" t="s">
        <v>82</v>
      </c>
      <c r="B65" s="8" t="s">
        <v>83</v>
      </c>
      <c r="C65" s="9" t="s">
        <v>7</v>
      </c>
      <c r="D65" s="10">
        <v>320</v>
      </c>
      <c r="E65" s="42">
        <v>329.13920000000002</v>
      </c>
      <c r="F65" s="42">
        <v>105324.54400000001</v>
      </c>
    </row>
    <row r="66" spans="1:6" x14ac:dyDescent="0.2">
      <c r="A66" s="30"/>
      <c r="B66" s="8"/>
      <c r="C66" s="9"/>
      <c r="D66" s="10"/>
      <c r="E66" s="42"/>
      <c r="F66" s="42"/>
    </row>
    <row r="67" spans="1:6" ht="16.5" x14ac:dyDescent="0.2">
      <c r="A67" s="41" t="s">
        <v>607</v>
      </c>
      <c r="B67" s="22" t="s">
        <v>92</v>
      </c>
      <c r="C67" s="23"/>
      <c r="D67" s="24"/>
      <c r="E67" s="24"/>
      <c r="F67" s="24">
        <f>+SUM(F69:F91)</f>
        <v>2512778.3351740702</v>
      </c>
    </row>
    <row r="68" spans="1:6" ht="13.5" x14ac:dyDescent="0.2">
      <c r="A68" s="7"/>
      <c r="B68" s="44" t="s">
        <v>93</v>
      </c>
      <c r="C68" s="9"/>
      <c r="D68" s="10"/>
      <c r="E68" s="10"/>
      <c r="F68" s="10"/>
    </row>
    <row r="69" spans="1:6" ht="13.5" x14ac:dyDescent="0.2">
      <c r="A69" s="7"/>
      <c r="B69" s="44" t="s">
        <v>94</v>
      </c>
      <c r="C69" s="9"/>
      <c r="D69" s="10"/>
      <c r="E69" s="10"/>
      <c r="F69" s="10"/>
    </row>
    <row r="70" spans="1:6" x14ac:dyDescent="0.2">
      <c r="A70" s="7" t="s">
        <v>95</v>
      </c>
      <c r="B70" s="8" t="s">
        <v>96</v>
      </c>
      <c r="C70" s="9" t="s">
        <v>11</v>
      </c>
      <c r="D70" s="10">
        <v>60</v>
      </c>
      <c r="E70" s="42">
        <v>948.08320000000003</v>
      </c>
      <c r="F70" s="42">
        <v>56884.991999999998</v>
      </c>
    </row>
    <row r="71" spans="1:6" ht="13.5" x14ac:dyDescent="0.2">
      <c r="A71" s="7"/>
      <c r="B71" s="44" t="s">
        <v>97</v>
      </c>
      <c r="C71" s="9"/>
      <c r="D71" s="10"/>
      <c r="E71" s="10"/>
      <c r="F71" s="10"/>
    </row>
    <row r="72" spans="1:6" ht="25.5" x14ac:dyDescent="0.2">
      <c r="A72" s="7" t="s">
        <v>98</v>
      </c>
      <c r="B72" s="8" t="s">
        <v>99</v>
      </c>
      <c r="C72" s="9" t="s">
        <v>11</v>
      </c>
      <c r="D72" s="10">
        <v>45</v>
      </c>
      <c r="E72" s="42">
        <v>561.17759999999998</v>
      </c>
      <c r="F72" s="42">
        <v>25252.991999999998</v>
      </c>
    </row>
    <row r="73" spans="1:6" x14ac:dyDescent="0.2">
      <c r="A73" s="7" t="s">
        <v>95</v>
      </c>
      <c r="B73" s="8" t="s">
        <v>100</v>
      </c>
      <c r="C73" s="9" t="s">
        <v>11</v>
      </c>
      <c r="D73" s="10">
        <v>100</v>
      </c>
      <c r="E73" s="42">
        <v>948.08320000000003</v>
      </c>
      <c r="F73" s="42">
        <v>94808.320000000007</v>
      </c>
    </row>
    <row r="74" spans="1:6" x14ac:dyDescent="0.2">
      <c r="A74" s="7" t="s">
        <v>95</v>
      </c>
      <c r="B74" s="8" t="s">
        <v>96</v>
      </c>
      <c r="C74" s="9" t="s">
        <v>6</v>
      </c>
      <c r="D74" s="10">
        <v>90</v>
      </c>
      <c r="E74" s="42">
        <v>948.08320000000003</v>
      </c>
      <c r="F74" s="42">
        <v>85327.487999999998</v>
      </c>
    </row>
    <row r="75" spans="1:6" ht="13.5" x14ac:dyDescent="0.2">
      <c r="A75" s="7"/>
      <c r="B75" s="44" t="s">
        <v>101</v>
      </c>
      <c r="C75" s="9"/>
      <c r="D75" s="10"/>
      <c r="E75" s="10"/>
      <c r="F75" s="10"/>
    </row>
    <row r="76" spans="1:6" x14ac:dyDescent="0.2">
      <c r="A76" s="7" t="s">
        <v>95</v>
      </c>
      <c r="B76" s="8" t="s">
        <v>96</v>
      </c>
      <c r="C76" s="9" t="s">
        <v>6</v>
      </c>
      <c r="D76" s="10">
        <v>130</v>
      </c>
      <c r="E76" s="42">
        <v>948.08320000000003</v>
      </c>
      <c r="F76" s="42">
        <v>123250.81600000001</v>
      </c>
    </row>
    <row r="77" spans="1:6" ht="13.5" x14ac:dyDescent="0.2">
      <c r="A77" s="7"/>
      <c r="B77" s="44" t="s">
        <v>102</v>
      </c>
      <c r="C77" s="9"/>
      <c r="D77" s="10"/>
      <c r="E77" s="10"/>
      <c r="F77" s="10"/>
    </row>
    <row r="78" spans="1:6" x14ac:dyDescent="0.2">
      <c r="A78" s="7" t="s">
        <v>95</v>
      </c>
      <c r="B78" s="8" t="s">
        <v>96</v>
      </c>
      <c r="C78" s="9" t="s">
        <v>6</v>
      </c>
      <c r="D78" s="10">
        <v>130</v>
      </c>
      <c r="E78" s="42">
        <v>948.08320000000003</v>
      </c>
      <c r="F78" s="42">
        <v>123250.81600000001</v>
      </c>
    </row>
    <row r="79" spans="1:6" ht="13.5" x14ac:dyDescent="0.2">
      <c r="A79" s="7"/>
      <c r="B79" s="44" t="s">
        <v>723</v>
      </c>
      <c r="C79" s="9"/>
      <c r="D79" s="10"/>
      <c r="E79" s="42"/>
      <c r="F79" s="42"/>
    </row>
    <row r="80" spans="1:6" ht="25.5" x14ac:dyDescent="0.2">
      <c r="A80" s="7" t="s">
        <v>724</v>
      </c>
      <c r="B80" s="8" t="s">
        <v>725</v>
      </c>
      <c r="C80" s="9" t="s">
        <v>6</v>
      </c>
      <c r="D80" s="10">
        <v>660</v>
      </c>
      <c r="E80" s="42">
        <v>145.0112</v>
      </c>
      <c r="F80" s="42">
        <v>95707.392000000007</v>
      </c>
    </row>
    <row r="81" spans="1:6" ht="13.5" x14ac:dyDescent="0.2">
      <c r="A81" s="7"/>
      <c r="B81" s="44" t="s">
        <v>968</v>
      </c>
      <c r="C81" s="9"/>
      <c r="D81" s="10"/>
      <c r="E81" s="42"/>
      <c r="F81" s="42"/>
    </row>
    <row r="82" spans="1:6" ht="13.5" x14ac:dyDescent="0.2">
      <c r="A82" s="7"/>
      <c r="B82" s="44" t="s">
        <v>969</v>
      </c>
      <c r="C82" s="9"/>
      <c r="D82" s="10"/>
      <c r="E82" s="42"/>
      <c r="F82" s="42"/>
    </row>
    <row r="83" spans="1:6" ht="25.5" x14ac:dyDescent="0.2">
      <c r="A83" s="7"/>
      <c r="B83" s="11" t="s">
        <v>970</v>
      </c>
      <c r="C83" s="9" t="s">
        <v>6</v>
      </c>
      <c r="D83" s="10">
        <v>276</v>
      </c>
      <c r="E83" s="42">
        <v>134.07572703600971</v>
      </c>
      <c r="F83" s="42">
        <v>37004.900661938678</v>
      </c>
    </row>
    <row r="84" spans="1:6" ht="25.5" x14ac:dyDescent="0.2">
      <c r="A84" s="7"/>
      <c r="B84" s="8" t="s">
        <v>971</v>
      </c>
      <c r="C84" s="9" t="s">
        <v>6</v>
      </c>
      <c r="D84" s="10">
        <v>1149</v>
      </c>
      <c r="E84" s="42">
        <v>134.07572703600971</v>
      </c>
      <c r="F84" s="42">
        <v>154053.01036437516</v>
      </c>
    </row>
    <row r="85" spans="1:6" ht="25.5" x14ac:dyDescent="0.2">
      <c r="A85" s="7"/>
      <c r="B85" s="8" t="s">
        <v>972</v>
      </c>
      <c r="C85" s="9" t="s">
        <v>6</v>
      </c>
      <c r="D85" s="10">
        <v>1223</v>
      </c>
      <c r="E85" s="42">
        <v>134.07572703600971</v>
      </c>
      <c r="F85" s="42">
        <v>163974.61416503988</v>
      </c>
    </row>
    <row r="86" spans="1:6" ht="25.5" x14ac:dyDescent="0.2">
      <c r="A86" s="7"/>
      <c r="B86" s="8" t="s">
        <v>973</v>
      </c>
      <c r="C86" s="9" t="s">
        <v>6</v>
      </c>
      <c r="D86" s="10">
        <v>396</v>
      </c>
      <c r="E86" s="42">
        <v>134.07572703600971</v>
      </c>
      <c r="F86" s="42">
        <v>53093.987906259848</v>
      </c>
    </row>
    <row r="87" spans="1:6" ht="27" x14ac:dyDescent="0.2">
      <c r="A87" s="7"/>
      <c r="B87" s="44" t="s">
        <v>974</v>
      </c>
      <c r="C87" s="9"/>
      <c r="D87" s="10"/>
      <c r="E87" s="42">
        <v>0</v>
      </c>
      <c r="F87" s="42"/>
    </row>
    <row r="88" spans="1:6" x14ac:dyDescent="0.2">
      <c r="A88" s="7"/>
      <c r="B88" s="8" t="s">
        <v>975</v>
      </c>
      <c r="C88" s="9" t="s">
        <v>6</v>
      </c>
      <c r="D88" s="10">
        <v>131</v>
      </c>
      <c r="E88" s="42">
        <v>3240.1058446575739</v>
      </c>
      <c r="F88" s="42">
        <v>424453.86565014219</v>
      </c>
    </row>
    <row r="89" spans="1:6" x14ac:dyDescent="0.2">
      <c r="A89" s="7"/>
      <c r="B89" s="8" t="s">
        <v>976</v>
      </c>
      <c r="C89" s="9" t="s">
        <v>6</v>
      </c>
      <c r="D89" s="10">
        <v>299</v>
      </c>
      <c r="E89" s="42">
        <v>3240.1058446575739</v>
      </c>
      <c r="F89" s="42">
        <v>968791.64755261457</v>
      </c>
    </row>
    <row r="90" spans="1:6" x14ac:dyDescent="0.2">
      <c r="A90" s="7"/>
      <c r="B90" s="8" t="s">
        <v>977</v>
      </c>
      <c r="C90" s="9" t="s">
        <v>6</v>
      </c>
      <c r="D90" s="10">
        <v>33</v>
      </c>
      <c r="E90" s="42">
        <v>3240.1058446575739</v>
      </c>
      <c r="F90" s="42">
        <v>106923.49287369994</v>
      </c>
    </row>
    <row r="91" spans="1:6" x14ac:dyDescent="0.2">
      <c r="A91" s="30"/>
      <c r="B91" s="8"/>
      <c r="C91" s="9"/>
      <c r="D91" s="10"/>
      <c r="E91" s="10"/>
      <c r="F91" s="10"/>
    </row>
    <row r="92" spans="1:6" ht="16.5" x14ac:dyDescent="0.2">
      <c r="A92" s="41" t="s">
        <v>608</v>
      </c>
      <c r="B92" s="22" t="s">
        <v>223</v>
      </c>
      <c r="C92" s="23"/>
      <c r="D92" s="24"/>
      <c r="E92" s="24"/>
      <c r="F92" s="24">
        <f>+SUM(F93:F157)</f>
        <v>4078577.8339364883</v>
      </c>
    </row>
    <row r="93" spans="1:6" x14ac:dyDescent="0.2">
      <c r="A93" s="7"/>
      <c r="B93" s="8" t="s">
        <v>904</v>
      </c>
      <c r="C93" s="9" t="s">
        <v>87</v>
      </c>
      <c r="D93" s="10">
        <v>150.93243205690774</v>
      </c>
      <c r="E93" s="10">
        <v>709.04277422502491</v>
      </c>
      <c r="F93" s="10">
        <v>107017.55034615994</v>
      </c>
    </row>
    <row r="94" spans="1:6" x14ac:dyDescent="0.2">
      <c r="A94" s="7" t="s">
        <v>905</v>
      </c>
      <c r="B94" s="8" t="s">
        <v>906</v>
      </c>
      <c r="C94" s="9" t="s">
        <v>6</v>
      </c>
      <c r="D94" s="10">
        <v>458.27468281794967</v>
      </c>
      <c r="E94" s="10">
        <v>192.5992236969723</v>
      </c>
      <c r="F94" s="10">
        <v>88263.348150713311</v>
      </c>
    </row>
    <row r="95" spans="1:6" x14ac:dyDescent="0.2">
      <c r="A95" s="7" t="s">
        <v>907</v>
      </c>
      <c r="B95" s="8" t="s">
        <v>908</v>
      </c>
      <c r="C95" s="9" t="s">
        <v>6</v>
      </c>
      <c r="D95" s="10">
        <v>1984.6397618450651</v>
      </c>
      <c r="E95" s="10">
        <v>178.30640841894572</v>
      </c>
      <c r="F95" s="10">
        <v>353873.98794002534</v>
      </c>
    </row>
    <row r="96" spans="1:6" x14ac:dyDescent="0.2">
      <c r="A96" s="7" t="s">
        <v>907</v>
      </c>
      <c r="B96" s="8" t="s">
        <v>909</v>
      </c>
      <c r="C96" s="9" t="s">
        <v>6</v>
      </c>
      <c r="D96" s="10">
        <v>456.44888726887422</v>
      </c>
      <c r="E96" s="10">
        <v>178.30640841894572</v>
      </c>
      <c r="F96" s="10">
        <v>81387.761715737201</v>
      </c>
    </row>
    <row r="97" spans="1:6" ht="25.5" x14ac:dyDescent="0.2">
      <c r="A97" s="7" t="s">
        <v>910</v>
      </c>
      <c r="B97" s="8" t="s">
        <v>911</v>
      </c>
      <c r="C97" s="9" t="s">
        <v>6</v>
      </c>
      <c r="D97" s="10">
        <v>1663.2997452077775</v>
      </c>
      <c r="E97" s="10">
        <v>391.99107247657116</v>
      </c>
      <c r="F97" s="10">
        <v>651998.6509740043</v>
      </c>
    </row>
    <row r="98" spans="1:6" x14ac:dyDescent="0.2">
      <c r="A98" s="7" t="s">
        <v>912</v>
      </c>
      <c r="B98" s="8" t="s">
        <v>913</v>
      </c>
      <c r="C98" s="9" t="s">
        <v>6</v>
      </c>
      <c r="D98" s="10">
        <v>91.289777453774846</v>
      </c>
      <c r="E98" s="10">
        <v>421.89749124313511</v>
      </c>
      <c r="F98" s="10">
        <v>38514.928083891726</v>
      </c>
    </row>
    <row r="99" spans="1:6" x14ac:dyDescent="0.2">
      <c r="A99" s="7" t="s">
        <v>912</v>
      </c>
      <c r="B99" s="8" t="s">
        <v>914</v>
      </c>
      <c r="C99" s="9" t="s">
        <v>6</v>
      </c>
      <c r="D99" s="10">
        <v>55.991063504981902</v>
      </c>
      <c r="E99" s="10">
        <v>421.89749124313511</v>
      </c>
      <c r="F99" s="10">
        <v>23622.489224786925</v>
      </c>
    </row>
    <row r="100" spans="1:6" x14ac:dyDescent="0.2">
      <c r="A100" s="7"/>
      <c r="B100" s="8" t="s">
        <v>915</v>
      </c>
      <c r="C100" s="9" t="s">
        <v>6</v>
      </c>
      <c r="D100" s="10">
        <v>593.38355344953641</v>
      </c>
      <c r="E100" s="10">
        <v>199.24499004934015</v>
      </c>
      <c r="F100" s="10">
        <v>118228.70020249498</v>
      </c>
    </row>
    <row r="101" spans="1:6" x14ac:dyDescent="0.2">
      <c r="A101" s="7"/>
      <c r="B101" s="8" t="s">
        <v>916</v>
      </c>
      <c r="C101" s="9" t="s">
        <v>6</v>
      </c>
      <c r="D101" s="10">
        <v>371.85369349504282</v>
      </c>
      <c r="E101" s="10">
        <v>177.09735052649239</v>
      </c>
      <c r="F101" s="10">
        <v>65854.303901462466</v>
      </c>
    </row>
    <row r="102" spans="1:6" x14ac:dyDescent="0.2">
      <c r="A102" s="7"/>
      <c r="B102" s="8" t="s">
        <v>917</v>
      </c>
      <c r="C102" s="9"/>
      <c r="D102" s="10"/>
      <c r="E102" s="10"/>
      <c r="F102" s="10"/>
    </row>
    <row r="103" spans="1:6" x14ac:dyDescent="0.2">
      <c r="A103" s="30" t="s">
        <v>224</v>
      </c>
      <c r="B103" s="8" t="s">
        <v>225</v>
      </c>
      <c r="C103" s="9" t="s">
        <v>6</v>
      </c>
      <c r="D103" s="10">
        <v>1946.2980553144796</v>
      </c>
      <c r="E103" s="42">
        <v>32.563200000000002</v>
      </c>
      <c r="F103" s="42">
        <v>63377.692834816466</v>
      </c>
    </row>
    <row r="104" spans="1:6" x14ac:dyDescent="0.2">
      <c r="A104" s="30"/>
      <c r="B104" s="29" t="s">
        <v>226</v>
      </c>
      <c r="C104" s="9"/>
      <c r="D104" s="10"/>
      <c r="E104" s="42"/>
      <c r="F104" s="42"/>
    </row>
    <row r="105" spans="1:6" ht="25.5" x14ac:dyDescent="0.2">
      <c r="A105" s="30" t="s">
        <v>212</v>
      </c>
      <c r="B105" s="8" t="s">
        <v>213</v>
      </c>
      <c r="C105" s="9" t="s">
        <v>6</v>
      </c>
      <c r="D105" s="10">
        <v>3779.3967865862783</v>
      </c>
      <c r="E105" s="42">
        <v>17.088000000000001</v>
      </c>
      <c r="F105" s="42">
        <v>64582.332289186328</v>
      </c>
    </row>
    <row r="106" spans="1:6" x14ac:dyDescent="0.2">
      <c r="A106" s="30" t="s">
        <v>214</v>
      </c>
      <c r="B106" s="8" t="s">
        <v>215</v>
      </c>
      <c r="C106" s="9" t="s">
        <v>6</v>
      </c>
      <c r="D106" s="10">
        <v>3779.3967865862783</v>
      </c>
      <c r="E106" s="42">
        <v>34.470399999999998</v>
      </c>
      <c r="F106" s="42">
        <v>130277.31899234364</v>
      </c>
    </row>
    <row r="107" spans="1:6" x14ac:dyDescent="0.2">
      <c r="A107" s="30" t="s">
        <v>207</v>
      </c>
      <c r="B107" s="8" t="s">
        <v>208</v>
      </c>
      <c r="C107" s="9" t="s">
        <v>6</v>
      </c>
      <c r="D107" s="10">
        <v>3779.3967865862783</v>
      </c>
      <c r="E107" s="42">
        <v>0.87040000000000006</v>
      </c>
      <c r="F107" s="42">
        <v>3289.5869630446969</v>
      </c>
    </row>
    <row r="108" spans="1:6" x14ac:dyDescent="0.2">
      <c r="A108" s="30" t="s">
        <v>207</v>
      </c>
      <c r="B108" s="8" t="s">
        <v>216</v>
      </c>
      <c r="C108" s="9" t="s">
        <v>6</v>
      </c>
      <c r="D108" s="10">
        <v>3779.3967865862783</v>
      </c>
      <c r="E108" s="42">
        <v>8.7040000000000006</v>
      </c>
      <c r="F108" s="42">
        <v>32895.86963044697</v>
      </c>
    </row>
    <row r="109" spans="1:6" x14ac:dyDescent="0.2">
      <c r="A109" s="30"/>
      <c r="B109" s="29" t="s">
        <v>227</v>
      </c>
      <c r="C109" s="9"/>
      <c r="D109" s="10"/>
      <c r="E109" s="42"/>
      <c r="F109" s="42"/>
    </row>
    <row r="110" spans="1:6" ht="25.5" x14ac:dyDescent="0.2">
      <c r="A110" s="30" t="s">
        <v>212</v>
      </c>
      <c r="B110" s="8" t="s">
        <v>213</v>
      </c>
      <c r="C110" s="9" t="s">
        <v>6</v>
      </c>
      <c r="D110" s="10">
        <v>286.64990120485299</v>
      </c>
      <c r="E110" s="42">
        <v>17.088000000000001</v>
      </c>
      <c r="F110" s="42">
        <v>4898.2735117885286</v>
      </c>
    </row>
    <row r="111" spans="1:6" x14ac:dyDescent="0.2">
      <c r="A111" s="30" t="s">
        <v>214</v>
      </c>
      <c r="B111" s="8" t="s">
        <v>206</v>
      </c>
      <c r="C111" s="9" t="s">
        <v>6</v>
      </c>
      <c r="D111" s="10">
        <v>286.64990120485299</v>
      </c>
      <c r="E111" s="42">
        <v>34.470399999999998</v>
      </c>
      <c r="F111" s="42">
        <v>9880.9367544917641</v>
      </c>
    </row>
    <row r="112" spans="1:6" x14ac:dyDescent="0.2">
      <c r="A112" s="30" t="s">
        <v>207</v>
      </c>
      <c r="B112" s="8" t="s">
        <v>208</v>
      </c>
      <c r="C112" s="9" t="s">
        <v>6</v>
      </c>
      <c r="D112" s="10">
        <v>286.64990120485299</v>
      </c>
      <c r="E112" s="42">
        <v>0.87040000000000006</v>
      </c>
      <c r="F112" s="42">
        <v>249.50007400870408</v>
      </c>
    </row>
    <row r="113" spans="1:6" x14ac:dyDescent="0.2">
      <c r="A113" s="30" t="s">
        <v>207</v>
      </c>
      <c r="B113" s="8" t="s">
        <v>228</v>
      </c>
      <c r="C113" s="9" t="s">
        <v>6</v>
      </c>
      <c r="D113" s="10">
        <v>286.64990120485299</v>
      </c>
      <c r="E113" s="42">
        <v>8.7040000000000006</v>
      </c>
      <c r="F113" s="42">
        <v>2495.0007400870409</v>
      </c>
    </row>
    <row r="114" spans="1:6" ht="25.5" x14ac:dyDescent="0.2">
      <c r="A114" s="30"/>
      <c r="B114" s="29" t="s">
        <v>229</v>
      </c>
      <c r="C114" s="9"/>
      <c r="D114" s="10"/>
      <c r="E114" s="42"/>
      <c r="F114" s="42"/>
    </row>
    <row r="115" spans="1:6" ht="25.5" x14ac:dyDescent="0.2">
      <c r="A115" s="30" t="s">
        <v>212</v>
      </c>
      <c r="B115" s="8" t="s">
        <v>213</v>
      </c>
      <c r="C115" s="9" t="s">
        <v>6</v>
      </c>
      <c r="D115" s="10">
        <v>189.27413858749316</v>
      </c>
      <c r="E115" s="42">
        <v>17.088000000000001</v>
      </c>
      <c r="F115" s="42">
        <v>3234.3164801830831</v>
      </c>
    </row>
    <row r="116" spans="1:6" x14ac:dyDescent="0.2">
      <c r="A116" s="30" t="s">
        <v>214</v>
      </c>
      <c r="B116" s="8" t="s">
        <v>230</v>
      </c>
      <c r="C116" s="9" t="s">
        <v>6</v>
      </c>
      <c r="D116" s="10">
        <v>189.27413858749316</v>
      </c>
      <c r="E116" s="42">
        <v>34.470399999999998</v>
      </c>
      <c r="F116" s="42">
        <v>6524.3552667663234</v>
      </c>
    </row>
    <row r="117" spans="1:6" x14ac:dyDescent="0.2">
      <c r="A117" s="30" t="s">
        <v>207</v>
      </c>
      <c r="B117" s="8" t="s">
        <v>208</v>
      </c>
      <c r="C117" s="9" t="s">
        <v>6</v>
      </c>
      <c r="D117" s="10">
        <v>189.27413858749316</v>
      </c>
      <c r="E117" s="42">
        <v>0.87040000000000006</v>
      </c>
      <c r="F117" s="42">
        <v>164.74421022655406</v>
      </c>
    </row>
    <row r="118" spans="1:6" x14ac:dyDescent="0.2">
      <c r="A118" s="30" t="s">
        <v>207</v>
      </c>
      <c r="B118" s="8" t="s">
        <v>231</v>
      </c>
      <c r="C118" s="9" t="s">
        <v>6</v>
      </c>
      <c r="D118" s="10">
        <v>189.27413858749316</v>
      </c>
      <c r="E118" s="42">
        <v>8.7040000000000006</v>
      </c>
      <c r="F118" s="42">
        <v>1647.4421022655406</v>
      </c>
    </row>
    <row r="119" spans="1:6" x14ac:dyDescent="0.2">
      <c r="A119" s="30"/>
      <c r="B119" s="29" t="s">
        <v>232</v>
      </c>
      <c r="C119" s="9"/>
      <c r="D119" s="10"/>
      <c r="E119" s="42"/>
      <c r="F119" s="42"/>
    </row>
    <row r="120" spans="1:6" ht="25.5" x14ac:dyDescent="0.2">
      <c r="A120" s="30" t="s">
        <v>212</v>
      </c>
      <c r="B120" s="8" t="s">
        <v>213</v>
      </c>
      <c r="C120" s="9" t="s">
        <v>6</v>
      </c>
      <c r="D120" s="10">
        <v>330.4689943826649</v>
      </c>
      <c r="E120" s="42">
        <v>17.088000000000001</v>
      </c>
      <c r="F120" s="42">
        <v>5647.0541760109782</v>
      </c>
    </row>
    <row r="121" spans="1:6" x14ac:dyDescent="0.2">
      <c r="A121" s="30" t="s">
        <v>214</v>
      </c>
      <c r="B121" s="8" t="s">
        <v>206</v>
      </c>
      <c r="C121" s="9" t="s">
        <v>6</v>
      </c>
      <c r="D121" s="10">
        <v>330.4689943826649</v>
      </c>
      <c r="E121" s="42">
        <v>34.470399999999998</v>
      </c>
      <c r="F121" s="42">
        <v>11391.398423968212</v>
      </c>
    </row>
    <row r="122" spans="1:6" x14ac:dyDescent="0.2">
      <c r="A122" s="30" t="s">
        <v>207</v>
      </c>
      <c r="B122" s="8" t="s">
        <v>208</v>
      </c>
      <c r="C122" s="9" t="s">
        <v>6</v>
      </c>
      <c r="D122" s="10">
        <v>330.4689943826649</v>
      </c>
      <c r="E122" s="42">
        <v>0.87040000000000006</v>
      </c>
      <c r="F122" s="42">
        <v>287.64021271067156</v>
      </c>
    </row>
    <row r="123" spans="1:6" x14ac:dyDescent="0.2">
      <c r="A123" s="30" t="s">
        <v>207</v>
      </c>
      <c r="B123" s="8" t="s">
        <v>228</v>
      </c>
      <c r="C123" s="9" t="s">
        <v>6</v>
      </c>
      <c r="D123" s="10">
        <v>330.4689943826649</v>
      </c>
      <c r="E123" s="42">
        <v>8.7040000000000006</v>
      </c>
      <c r="F123" s="42">
        <v>2876.4021271067154</v>
      </c>
    </row>
    <row r="124" spans="1:6" x14ac:dyDescent="0.2">
      <c r="A124" s="30"/>
      <c r="B124" s="29" t="s">
        <v>233</v>
      </c>
      <c r="C124" s="9"/>
      <c r="D124" s="10"/>
      <c r="E124" s="42"/>
      <c r="F124" s="42"/>
    </row>
    <row r="125" spans="1:6" ht="25.5" x14ac:dyDescent="0.2">
      <c r="A125" s="30" t="s">
        <v>212</v>
      </c>
      <c r="B125" s="8" t="s">
        <v>213</v>
      </c>
      <c r="C125" s="9" t="s">
        <v>6</v>
      </c>
      <c r="D125" s="10">
        <v>412.62979409106225</v>
      </c>
      <c r="E125" s="42">
        <v>17.088000000000001</v>
      </c>
      <c r="F125" s="42">
        <v>7051.0179214280724</v>
      </c>
    </row>
    <row r="126" spans="1:6" x14ac:dyDescent="0.2">
      <c r="A126" s="30" t="s">
        <v>214</v>
      </c>
      <c r="B126" s="8" t="s">
        <v>215</v>
      </c>
      <c r="C126" s="9" t="s">
        <v>6</v>
      </c>
      <c r="D126" s="10">
        <v>412.62979409106225</v>
      </c>
      <c r="E126" s="42">
        <v>34.470399999999998</v>
      </c>
      <c r="F126" s="42">
        <v>14223.514054236552</v>
      </c>
    </row>
    <row r="127" spans="1:6" x14ac:dyDescent="0.2">
      <c r="A127" s="30" t="s">
        <v>207</v>
      </c>
      <c r="B127" s="8" t="s">
        <v>208</v>
      </c>
      <c r="C127" s="9" t="s">
        <v>6</v>
      </c>
      <c r="D127" s="10">
        <v>412.62979409106225</v>
      </c>
      <c r="E127" s="42">
        <v>0.87040000000000006</v>
      </c>
      <c r="F127" s="42">
        <v>359.15297277686062</v>
      </c>
    </row>
    <row r="128" spans="1:6" x14ac:dyDescent="0.2">
      <c r="A128" s="30" t="s">
        <v>207</v>
      </c>
      <c r="B128" s="8" t="s">
        <v>216</v>
      </c>
      <c r="C128" s="9" t="s">
        <v>6</v>
      </c>
      <c r="D128" s="10">
        <v>412.62979409106225</v>
      </c>
      <c r="E128" s="42">
        <v>8.7040000000000006</v>
      </c>
      <c r="F128" s="42">
        <v>3591.5297277686059</v>
      </c>
    </row>
    <row r="129" spans="1:6" ht="25.5" x14ac:dyDescent="0.2">
      <c r="A129" s="30" t="s">
        <v>726</v>
      </c>
      <c r="B129" s="8" t="s">
        <v>727</v>
      </c>
      <c r="C129" s="9" t="s">
        <v>6</v>
      </c>
      <c r="D129" s="10">
        <v>10165.421018736008</v>
      </c>
      <c r="E129" s="42">
        <v>119.488</v>
      </c>
      <c r="F129" s="42">
        <v>1214645.826686728</v>
      </c>
    </row>
    <row r="130" spans="1:6" ht="25.5" x14ac:dyDescent="0.2">
      <c r="A130" s="30" t="s">
        <v>234</v>
      </c>
      <c r="B130" s="8" t="s">
        <v>235</v>
      </c>
      <c r="C130" s="9" t="s">
        <v>6</v>
      </c>
      <c r="D130" s="10">
        <v>2720.4353681224902</v>
      </c>
      <c r="E130" s="42">
        <v>94.515200000000007</v>
      </c>
      <c r="F130" s="42">
        <v>257122.4929051708</v>
      </c>
    </row>
    <row r="131" spans="1:6" ht="25.5" x14ac:dyDescent="0.2">
      <c r="A131" s="30" t="s">
        <v>236</v>
      </c>
      <c r="B131" s="8" t="s">
        <v>17</v>
      </c>
      <c r="C131" s="9" t="s">
        <v>6</v>
      </c>
      <c r="D131" s="10">
        <v>21.300948072547463</v>
      </c>
      <c r="E131" s="42">
        <v>196.03200000000001</v>
      </c>
      <c r="F131" s="42">
        <v>4175.6674525576245</v>
      </c>
    </row>
    <row r="132" spans="1:6" x14ac:dyDescent="0.2">
      <c r="A132" s="7"/>
      <c r="B132" s="8" t="s">
        <v>237</v>
      </c>
      <c r="C132" s="9" t="s">
        <v>6</v>
      </c>
      <c r="D132" s="10">
        <v>262.91455906687156</v>
      </c>
      <c r="E132" s="42">
        <v>128</v>
      </c>
      <c r="F132" s="42">
        <v>33653.06356055956</v>
      </c>
    </row>
    <row r="133" spans="1:6" x14ac:dyDescent="0.2">
      <c r="A133" s="7"/>
      <c r="B133" s="8" t="s">
        <v>238</v>
      </c>
      <c r="C133" s="9" t="s">
        <v>6</v>
      </c>
      <c r="D133" s="10">
        <v>33.472918399717443</v>
      </c>
      <c r="E133" s="42">
        <v>102.4</v>
      </c>
      <c r="F133" s="42">
        <v>3427.6268441310663</v>
      </c>
    </row>
    <row r="134" spans="1:6" x14ac:dyDescent="0.2">
      <c r="A134" s="7"/>
      <c r="B134" s="29" t="s">
        <v>89</v>
      </c>
      <c r="C134" s="9"/>
      <c r="D134" s="10"/>
      <c r="E134" s="10"/>
      <c r="F134" s="10"/>
    </row>
    <row r="135" spans="1:6" ht="25.5" x14ac:dyDescent="0.2">
      <c r="A135" s="7" t="s">
        <v>90</v>
      </c>
      <c r="B135" s="11" t="s">
        <v>91</v>
      </c>
      <c r="C135" s="9" t="s">
        <v>6</v>
      </c>
      <c r="D135" s="10">
        <v>3048</v>
      </c>
      <c r="E135" s="42">
        <v>87.897599999999997</v>
      </c>
      <c r="F135" s="42">
        <v>267911.8848</v>
      </c>
    </row>
    <row r="136" spans="1:6" x14ac:dyDescent="0.2">
      <c r="A136" s="30"/>
      <c r="B136" s="8"/>
      <c r="C136" s="9"/>
      <c r="D136" s="10"/>
      <c r="E136" s="42"/>
      <c r="F136" s="42"/>
    </row>
    <row r="137" spans="1:6" x14ac:dyDescent="0.2">
      <c r="A137" s="30"/>
      <c r="B137" s="8" t="s">
        <v>239</v>
      </c>
      <c r="C137" s="9"/>
      <c r="D137" s="10"/>
      <c r="E137" s="42"/>
      <c r="F137" s="42"/>
    </row>
    <row r="138" spans="1:6" x14ac:dyDescent="0.2">
      <c r="A138" s="30" t="s">
        <v>918</v>
      </c>
      <c r="B138" s="8" t="s">
        <v>919</v>
      </c>
      <c r="C138" s="9" t="s">
        <v>7</v>
      </c>
      <c r="D138" s="10">
        <v>766.8341306117087</v>
      </c>
      <c r="E138" s="42">
        <v>210.94874562156755</v>
      </c>
      <c r="F138" s="42">
        <v>161762.69795234525</v>
      </c>
    </row>
    <row r="139" spans="1:6" x14ac:dyDescent="0.2">
      <c r="A139" s="30"/>
      <c r="B139" s="8" t="s">
        <v>920</v>
      </c>
      <c r="C139" s="9" t="s">
        <v>7</v>
      </c>
      <c r="D139" s="10">
        <v>452.7972961707232</v>
      </c>
      <c r="E139" s="42">
        <v>99.630871590298966</v>
      </c>
      <c r="F139" s="42">
        <v>45112.589271219891</v>
      </c>
    </row>
    <row r="140" spans="1:6" x14ac:dyDescent="0.2">
      <c r="A140" s="30" t="s">
        <v>240</v>
      </c>
      <c r="B140" s="8" t="s">
        <v>241</v>
      </c>
      <c r="C140" s="9" t="s">
        <v>7</v>
      </c>
      <c r="D140" s="10">
        <v>359.07312465151438</v>
      </c>
      <c r="E140" s="42">
        <v>37.427199999999999</v>
      </c>
      <c r="F140" s="42">
        <v>13439.101650957158</v>
      </c>
    </row>
    <row r="141" spans="1:6" ht="25.5" x14ac:dyDescent="0.2">
      <c r="A141" s="30" t="s">
        <v>242</v>
      </c>
      <c r="B141" s="8" t="s">
        <v>243</v>
      </c>
      <c r="C141" s="9" t="s">
        <v>7</v>
      </c>
      <c r="D141" s="10">
        <v>76.220878188738396</v>
      </c>
      <c r="E141" s="42">
        <v>17.024000000000001</v>
      </c>
      <c r="F141" s="42">
        <v>1297.5842302850826</v>
      </c>
    </row>
    <row r="142" spans="1:6" ht="25.5" x14ac:dyDescent="0.2">
      <c r="A142" s="30" t="s">
        <v>244</v>
      </c>
      <c r="B142" s="8" t="s">
        <v>245</v>
      </c>
      <c r="C142" s="9" t="s">
        <v>7</v>
      </c>
      <c r="D142" s="10">
        <v>289.08429527028699</v>
      </c>
      <c r="E142" s="42">
        <v>34.764800000000001</v>
      </c>
      <c r="F142" s="42">
        <v>10049.957708212472</v>
      </c>
    </row>
    <row r="143" spans="1:6" x14ac:dyDescent="0.2">
      <c r="A143" s="30" t="s">
        <v>246</v>
      </c>
      <c r="B143" s="8" t="s">
        <v>247</v>
      </c>
      <c r="C143" s="9" t="s">
        <v>7</v>
      </c>
      <c r="D143" s="10">
        <v>143.7266256232231</v>
      </c>
      <c r="E143" s="42">
        <v>85.017600000000002</v>
      </c>
      <c r="F143" s="42">
        <v>12219.292766584933</v>
      </c>
    </row>
    <row r="144" spans="1:6" x14ac:dyDescent="0.2">
      <c r="A144" s="30"/>
      <c r="B144" s="8"/>
      <c r="C144" s="9"/>
      <c r="D144" s="10"/>
      <c r="E144" s="42"/>
      <c r="F144" s="42"/>
    </row>
    <row r="145" spans="1:6" x14ac:dyDescent="0.2">
      <c r="A145" s="30"/>
      <c r="B145" s="8" t="s">
        <v>248</v>
      </c>
      <c r="C145" s="9"/>
      <c r="D145" s="10"/>
      <c r="E145" s="42"/>
      <c r="F145" s="42"/>
    </row>
    <row r="146" spans="1:6" x14ac:dyDescent="0.2">
      <c r="A146" s="30" t="s">
        <v>918</v>
      </c>
      <c r="B146" s="8" t="s">
        <v>921</v>
      </c>
      <c r="C146" s="9" t="s">
        <v>7</v>
      </c>
      <c r="D146" s="10">
        <v>21.635677256544636</v>
      </c>
      <c r="E146" s="42">
        <v>210.94874562156755</v>
      </c>
      <c r="F146" s="42">
        <v>4564.0189779411685</v>
      </c>
    </row>
    <row r="147" spans="1:6" x14ac:dyDescent="0.2">
      <c r="A147" s="30"/>
      <c r="B147" s="8" t="s">
        <v>922</v>
      </c>
      <c r="C147" s="9" t="s">
        <v>7</v>
      </c>
      <c r="D147" s="10">
        <v>63.537685107827294</v>
      </c>
      <c r="E147" s="42">
        <v>135.56633813833855</v>
      </c>
      <c r="F147" s="42">
        <v>8613.5713038549929</v>
      </c>
    </row>
    <row r="148" spans="1:6" x14ac:dyDescent="0.2">
      <c r="A148" s="30" t="s">
        <v>249</v>
      </c>
      <c r="B148" s="8" t="s">
        <v>250</v>
      </c>
      <c r="C148" s="9" t="s">
        <v>7</v>
      </c>
      <c r="D148" s="10">
        <v>81.795640598582253</v>
      </c>
      <c r="E148" s="42">
        <v>79.091200000000001</v>
      </c>
      <c r="F148" s="42">
        <v>6469.315369710589</v>
      </c>
    </row>
    <row r="149" spans="1:6" x14ac:dyDescent="0.2">
      <c r="A149" s="30" t="s">
        <v>251</v>
      </c>
      <c r="B149" s="8" t="s">
        <v>252</v>
      </c>
      <c r="C149" s="9" t="s">
        <v>7</v>
      </c>
      <c r="D149" s="10">
        <v>11.319932404268082</v>
      </c>
      <c r="E149" s="42">
        <v>48.512</v>
      </c>
      <c r="F149" s="42">
        <v>549.15256079585322</v>
      </c>
    </row>
    <row r="150" spans="1:6" x14ac:dyDescent="0.2">
      <c r="A150" s="30" t="s">
        <v>253</v>
      </c>
      <c r="B150" s="8" t="s">
        <v>254</v>
      </c>
      <c r="C150" s="9" t="s">
        <v>7</v>
      </c>
      <c r="D150" s="10">
        <v>22.396425401992758</v>
      </c>
      <c r="E150" s="42">
        <v>34.048000000000002</v>
      </c>
      <c r="F150" s="42">
        <v>762.55349208704945</v>
      </c>
    </row>
    <row r="151" spans="1:6" x14ac:dyDescent="0.2">
      <c r="A151" s="30" t="s">
        <v>255</v>
      </c>
      <c r="B151" s="8" t="s">
        <v>256</v>
      </c>
      <c r="C151" s="9" t="s">
        <v>7</v>
      </c>
      <c r="D151" s="10">
        <v>166.14739496587021</v>
      </c>
      <c r="E151" s="42">
        <v>69.529600000000002</v>
      </c>
      <c r="F151" s="42">
        <v>11552.16191301897</v>
      </c>
    </row>
    <row r="152" spans="1:6" x14ac:dyDescent="0.2">
      <c r="A152" s="30" t="s">
        <v>257</v>
      </c>
      <c r="B152" s="8" t="s">
        <v>258</v>
      </c>
      <c r="C152" s="9" t="s">
        <v>7</v>
      </c>
      <c r="D152" s="10">
        <v>343.85816174255189</v>
      </c>
      <c r="E152" s="42">
        <v>170.0352</v>
      </c>
      <c r="F152" s="42">
        <v>58467.99130352716</v>
      </c>
    </row>
    <row r="153" spans="1:6" x14ac:dyDescent="0.2">
      <c r="A153" s="30" t="s">
        <v>246</v>
      </c>
      <c r="B153" s="8" t="s">
        <v>259</v>
      </c>
      <c r="C153" s="9" t="s">
        <v>7</v>
      </c>
      <c r="D153" s="10">
        <v>16.213064475790411</v>
      </c>
      <c r="E153" s="42">
        <v>85.017600000000002</v>
      </c>
      <c r="F153" s="42">
        <v>1378.3958303769589</v>
      </c>
    </row>
    <row r="154" spans="1:6" x14ac:dyDescent="0.2">
      <c r="A154" s="30" t="s">
        <v>260</v>
      </c>
      <c r="B154" s="8" t="s">
        <v>261</v>
      </c>
      <c r="C154" s="9" t="s">
        <v>7</v>
      </c>
      <c r="D154" s="10">
        <v>213.23466217652728</v>
      </c>
      <c r="E154" s="42">
        <v>162.52160000000001</v>
      </c>
      <c r="F154" s="42">
        <v>34655.238472388701</v>
      </c>
    </row>
    <row r="155" spans="1:6" x14ac:dyDescent="0.2">
      <c r="A155" s="30" t="s">
        <v>246</v>
      </c>
      <c r="B155" s="8" t="s">
        <v>262</v>
      </c>
      <c r="C155" s="9" t="s">
        <v>7</v>
      </c>
      <c r="D155" s="10">
        <v>340.81516916075941</v>
      </c>
      <c r="E155" s="42">
        <v>85.017600000000002</v>
      </c>
      <c r="F155" s="42">
        <v>28975.287725641781</v>
      </c>
    </row>
    <row r="156" spans="1:6" x14ac:dyDescent="0.2">
      <c r="A156" s="30" t="s">
        <v>263</v>
      </c>
      <c r="B156" s="8" t="s">
        <v>264</v>
      </c>
      <c r="C156" s="9" t="s">
        <v>7</v>
      </c>
      <c r="D156" s="10">
        <v>3.8950305046943932</v>
      </c>
      <c r="E156" s="42">
        <v>16.832000000000001</v>
      </c>
      <c r="F156" s="42">
        <v>65.561153455016026</v>
      </c>
    </row>
    <row r="157" spans="1:6" x14ac:dyDescent="0.2">
      <c r="A157" s="30"/>
      <c r="B157" s="8"/>
      <c r="C157" s="9"/>
      <c r="D157" s="10"/>
      <c r="E157" s="10"/>
      <c r="F157" s="10"/>
    </row>
    <row r="158" spans="1:6" ht="16.5" x14ac:dyDescent="0.2">
      <c r="A158" s="41" t="s">
        <v>562</v>
      </c>
      <c r="B158" s="22" t="s">
        <v>265</v>
      </c>
      <c r="C158" s="23"/>
      <c r="D158" s="24"/>
      <c r="E158" s="24"/>
      <c r="F158" s="24">
        <f>+SUM(F160:F185)</f>
        <v>4446442.2949614739</v>
      </c>
    </row>
    <row r="159" spans="1:6" x14ac:dyDescent="0.2">
      <c r="A159" s="10"/>
      <c r="B159" s="29" t="s">
        <v>923</v>
      </c>
      <c r="C159" s="9"/>
      <c r="D159" s="10"/>
      <c r="E159" s="10"/>
      <c r="F159" s="10"/>
    </row>
    <row r="160" spans="1:6" x14ac:dyDescent="0.2">
      <c r="A160" s="10"/>
      <c r="B160" s="29" t="s">
        <v>924</v>
      </c>
      <c r="C160" s="9" t="s">
        <v>6</v>
      </c>
      <c r="D160" s="10">
        <v>11625</v>
      </c>
      <c r="E160" s="10">
        <v>63.448476501173609</v>
      </c>
      <c r="F160" s="10">
        <v>737588.53932614322</v>
      </c>
    </row>
    <row r="161" spans="1:6" x14ac:dyDescent="0.2">
      <c r="A161" s="10"/>
      <c r="B161" s="29" t="s">
        <v>925</v>
      </c>
      <c r="C161" s="9" t="s">
        <v>6</v>
      </c>
      <c r="D161" s="10">
        <v>1875</v>
      </c>
      <c r="E161" s="10">
        <v>77.868584796894879</v>
      </c>
      <c r="F161" s="10">
        <v>146003.59649417791</v>
      </c>
    </row>
    <row r="162" spans="1:6" x14ac:dyDescent="0.2">
      <c r="A162" s="10"/>
      <c r="B162" s="29" t="s">
        <v>926</v>
      </c>
      <c r="C162" s="9" t="s">
        <v>7</v>
      </c>
      <c r="D162" s="10">
        <v>13500</v>
      </c>
      <c r="E162" s="10">
        <v>43.260324887163833</v>
      </c>
      <c r="F162" s="10">
        <v>584014.38597671175</v>
      </c>
    </row>
    <row r="163" spans="1:6" ht="38.25" x14ac:dyDescent="0.2">
      <c r="A163" s="10" t="s">
        <v>927</v>
      </c>
      <c r="B163" s="29" t="s">
        <v>928</v>
      </c>
      <c r="C163" s="9" t="s">
        <v>6</v>
      </c>
      <c r="D163" s="10">
        <v>11625</v>
      </c>
      <c r="E163" s="10">
        <v>96.983591457500623</v>
      </c>
      <c r="F163" s="10">
        <v>1127434.2506934446</v>
      </c>
    </row>
    <row r="164" spans="1:6" ht="38.25" x14ac:dyDescent="0.2">
      <c r="A164" s="10" t="s">
        <v>929</v>
      </c>
      <c r="B164" s="29" t="s">
        <v>930</v>
      </c>
      <c r="C164" s="9" t="s">
        <v>6</v>
      </c>
      <c r="D164" s="10">
        <v>1875</v>
      </c>
      <c r="E164" s="10">
        <v>145.47538718625094</v>
      </c>
      <c r="F164" s="10">
        <v>272766.35097422049</v>
      </c>
    </row>
    <row r="165" spans="1:6" x14ac:dyDescent="0.2">
      <c r="A165" s="10"/>
      <c r="B165" s="29" t="s">
        <v>266</v>
      </c>
      <c r="C165" s="9"/>
      <c r="D165" s="10"/>
      <c r="E165" s="10">
        <v>0</v>
      </c>
      <c r="F165" s="10">
        <v>0</v>
      </c>
    </row>
    <row r="166" spans="1:6" x14ac:dyDescent="0.2">
      <c r="A166" s="10"/>
      <c r="B166" s="29" t="s">
        <v>931</v>
      </c>
      <c r="C166" s="9" t="s">
        <v>6</v>
      </c>
      <c r="D166" s="10">
        <v>2178</v>
      </c>
      <c r="E166" s="10">
        <v>63.448476501173609</v>
      </c>
      <c r="F166" s="10">
        <v>138190.78181955611</v>
      </c>
    </row>
    <row r="167" spans="1:6" ht="38.25" x14ac:dyDescent="0.2">
      <c r="A167" s="10" t="s">
        <v>932</v>
      </c>
      <c r="B167" s="29" t="s">
        <v>933</v>
      </c>
      <c r="C167" s="9" t="s">
        <v>6</v>
      </c>
      <c r="D167" s="10">
        <v>2178</v>
      </c>
      <c r="E167" s="10">
        <v>105.64733317168397</v>
      </c>
      <c r="F167" s="10">
        <v>230099.8916479277</v>
      </c>
    </row>
    <row r="168" spans="1:6" x14ac:dyDescent="0.2">
      <c r="A168" s="10"/>
      <c r="B168" s="29" t="s">
        <v>267</v>
      </c>
      <c r="C168" s="9"/>
      <c r="D168" s="10"/>
      <c r="E168" s="10">
        <v>0</v>
      </c>
      <c r="F168" s="10">
        <v>0</v>
      </c>
    </row>
    <row r="169" spans="1:6" x14ac:dyDescent="0.2">
      <c r="A169" s="10"/>
      <c r="B169" s="29" t="s">
        <v>931</v>
      </c>
      <c r="C169" s="9" t="s">
        <v>6</v>
      </c>
      <c r="D169" s="10">
        <v>399</v>
      </c>
      <c r="E169" s="10">
        <v>63.448476501173609</v>
      </c>
      <c r="F169" s="10">
        <v>25315.942123968271</v>
      </c>
    </row>
    <row r="170" spans="1:6" x14ac:dyDescent="0.2">
      <c r="A170" s="10"/>
      <c r="B170" s="29" t="s">
        <v>926</v>
      </c>
      <c r="C170" s="9" t="s">
        <v>7</v>
      </c>
      <c r="D170" s="10">
        <v>399</v>
      </c>
      <c r="E170" s="10">
        <v>43.260324887163833</v>
      </c>
      <c r="F170" s="10">
        <v>17260.86962997837</v>
      </c>
    </row>
    <row r="171" spans="1:6" ht="38.25" x14ac:dyDescent="0.2">
      <c r="A171" s="10" t="s">
        <v>927</v>
      </c>
      <c r="B171" s="29" t="s">
        <v>928</v>
      </c>
      <c r="C171" s="9" t="s">
        <v>6</v>
      </c>
      <c r="D171" s="10">
        <v>399</v>
      </c>
      <c r="E171" s="10">
        <v>96.983591457500623</v>
      </c>
      <c r="F171" s="10">
        <v>38696.452991542748</v>
      </c>
    </row>
    <row r="172" spans="1:6" x14ac:dyDescent="0.2">
      <c r="A172" s="10"/>
      <c r="B172" s="29" t="s">
        <v>268</v>
      </c>
      <c r="C172" s="9"/>
      <c r="D172" s="10"/>
      <c r="E172" s="10">
        <v>0</v>
      </c>
      <c r="F172" s="10">
        <v>0</v>
      </c>
    </row>
    <row r="173" spans="1:6" x14ac:dyDescent="0.2">
      <c r="A173" s="10"/>
      <c r="B173" s="29" t="s">
        <v>931</v>
      </c>
      <c r="C173" s="9" t="s">
        <v>6</v>
      </c>
      <c r="D173" s="10">
        <v>371</v>
      </c>
      <c r="E173" s="10">
        <v>63.448476501173609</v>
      </c>
      <c r="F173" s="10">
        <v>23539.384781935409</v>
      </c>
    </row>
    <row r="174" spans="1:6" x14ac:dyDescent="0.2">
      <c r="A174" s="10"/>
      <c r="B174" s="29" t="s">
        <v>926</v>
      </c>
      <c r="C174" s="9" t="s">
        <v>7</v>
      </c>
      <c r="D174" s="10">
        <v>371</v>
      </c>
      <c r="E174" s="10">
        <v>43.260324887163833</v>
      </c>
      <c r="F174" s="10">
        <v>16049.580533137781</v>
      </c>
    </row>
    <row r="175" spans="1:6" ht="38.25" x14ac:dyDescent="0.2">
      <c r="A175" s="10" t="s">
        <v>927</v>
      </c>
      <c r="B175" s="29" t="s">
        <v>928</v>
      </c>
      <c r="C175" s="9" t="s">
        <v>6</v>
      </c>
      <c r="D175" s="10">
        <v>371</v>
      </c>
      <c r="E175" s="10">
        <v>96.983591457500623</v>
      </c>
      <c r="F175" s="10">
        <v>35980.912430732729</v>
      </c>
    </row>
    <row r="176" spans="1:6" x14ac:dyDescent="0.2">
      <c r="A176" s="10"/>
      <c r="B176" s="29" t="s">
        <v>269</v>
      </c>
      <c r="C176" s="9"/>
      <c r="D176" s="10"/>
      <c r="E176" s="10">
        <v>0</v>
      </c>
      <c r="F176" s="10">
        <v>0</v>
      </c>
    </row>
    <row r="177" spans="1:6" x14ac:dyDescent="0.2">
      <c r="A177" s="10"/>
      <c r="B177" s="29" t="s">
        <v>931</v>
      </c>
      <c r="C177" s="9" t="s">
        <v>6</v>
      </c>
      <c r="D177" s="10">
        <v>325</v>
      </c>
      <c r="E177" s="10">
        <v>63.448476501173609</v>
      </c>
      <c r="F177" s="10">
        <v>20620.754862881422</v>
      </c>
    </row>
    <row r="178" spans="1:6" ht="25.5" x14ac:dyDescent="0.2">
      <c r="A178" s="10" t="s">
        <v>934</v>
      </c>
      <c r="B178" s="29" t="s">
        <v>935</v>
      </c>
      <c r="C178" s="9" t="s">
        <v>6</v>
      </c>
      <c r="D178" s="10">
        <v>325</v>
      </c>
      <c r="E178" s="10">
        <v>642.01313599241382</v>
      </c>
      <c r="F178" s="10">
        <v>208654.26919753448</v>
      </c>
    </row>
    <row r="179" spans="1:6" x14ac:dyDescent="0.2">
      <c r="A179" s="10"/>
      <c r="B179" s="29" t="s">
        <v>270</v>
      </c>
      <c r="C179" s="9"/>
      <c r="D179" s="10"/>
      <c r="E179" s="10">
        <v>0</v>
      </c>
      <c r="F179" s="10">
        <v>0</v>
      </c>
    </row>
    <row r="180" spans="1:6" x14ac:dyDescent="0.2">
      <c r="A180" s="10" t="s">
        <v>936</v>
      </c>
      <c r="B180" s="29" t="s">
        <v>937</v>
      </c>
      <c r="C180" s="9" t="s">
        <v>938</v>
      </c>
      <c r="D180" s="10">
        <v>25600</v>
      </c>
      <c r="E180" s="10">
        <v>4.0095356390503669</v>
      </c>
      <c r="F180" s="10">
        <v>102644.11235968939</v>
      </c>
    </row>
    <row r="181" spans="1:6" x14ac:dyDescent="0.2">
      <c r="A181" s="10"/>
      <c r="B181" s="29" t="s">
        <v>939</v>
      </c>
      <c r="C181" s="9" t="s">
        <v>387</v>
      </c>
      <c r="D181" s="10">
        <v>96</v>
      </c>
      <c r="E181" s="10">
        <v>1297.8097466149147</v>
      </c>
      <c r="F181" s="10">
        <v>124589.73567503181</v>
      </c>
    </row>
    <row r="182" spans="1:6" x14ac:dyDescent="0.2">
      <c r="A182" s="30"/>
      <c r="B182" s="8" t="s">
        <v>940</v>
      </c>
      <c r="C182" s="9" t="s">
        <v>530</v>
      </c>
      <c r="D182" s="10">
        <v>1</v>
      </c>
      <c r="E182" s="42">
        <v>43260.324887163828</v>
      </c>
      <c r="F182" s="42">
        <v>43260.324887163828</v>
      </c>
    </row>
    <row r="183" spans="1:6" x14ac:dyDescent="0.2">
      <c r="A183" s="10"/>
      <c r="B183" s="29" t="s">
        <v>941</v>
      </c>
      <c r="C183" s="9" t="s">
        <v>87</v>
      </c>
      <c r="D183" s="10">
        <v>25600</v>
      </c>
      <c r="E183" s="10">
        <v>11.536086636577021</v>
      </c>
      <c r="F183" s="10">
        <v>295323.81789637177</v>
      </c>
    </row>
    <row r="184" spans="1:6" x14ac:dyDescent="0.2">
      <c r="A184" s="30"/>
      <c r="B184" s="8" t="s">
        <v>942</v>
      </c>
      <c r="C184" s="9" t="s">
        <v>87</v>
      </c>
      <c r="D184" s="10">
        <v>25600</v>
      </c>
      <c r="E184" s="42">
        <v>10.094075807004893</v>
      </c>
      <c r="F184" s="42">
        <v>258408.34065932527</v>
      </c>
    </row>
    <row r="185" spans="1:6" x14ac:dyDescent="0.2">
      <c r="A185" s="7"/>
      <c r="B185" s="8"/>
      <c r="C185" s="9"/>
      <c r="D185" s="10"/>
      <c r="E185" s="10"/>
      <c r="F185" s="10"/>
    </row>
    <row r="186" spans="1:6" ht="16.5" x14ac:dyDescent="0.2">
      <c r="A186" s="41" t="s">
        <v>563</v>
      </c>
      <c r="B186" s="22" t="s">
        <v>272</v>
      </c>
      <c r="C186" s="23"/>
      <c r="D186" s="24"/>
      <c r="E186" s="24"/>
      <c r="F186" s="24">
        <f>+SUM(F187:F230)</f>
        <v>2251886.4256000002</v>
      </c>
    </row>
    <row r="187" spans="1:6" x14ac:dyDescent="0.2">
      <c r="A187" s="30" t="s">
        <v>70</v>
      </c>
      <c r="B187" s="11" t="s">
        <v>273</v>
      </c>
      <c r="C187" s="9" t="s">
        <v>6</v>
      </c>
      <c r="D187" s="10">
        <v>67</v>
      </c>
      <c r="E187" s="42">
        <v>1288.1792</v>
      </c>
      <c r="F187" s="42">
        <v>86308.006399999998</v>
      </c>
    </row>
    <row r="188" spans="1:6" x14ac:dyDescent="0.2">
      <c r="A188" s="30" t="s">
        <v>70</v>
      </c>
      <c r="B188" s="11" t="s">
        <v>274</v>
      </c>
      <c r="C188" s="9" t="s">
        <v>6</v>
      </c>
      <c r="D188" s="10">
        <v>31</v>
      </c>
      <c r="E188" s="42">
        <v>1288.1792</v>
      </c>
      <c r="F188" s="42">
        <v>39933.555200000003</v>
      </c>
    </row>
    <row r="189" spans="1:6" x14ac:dyDescent="0.2">
      <c r="A189" s="30" t="s">
        <v>70</v>
      </c>
      <c r="B189" s="11" t="s">
        <v>275</v>
      </c>
      <c r="C189" s="9" t="s">
        <v>6</v>
      </c>
      <c r="D189" s="10">
        <v>11</v>
      </c>
      <c r="E189" s="42">
        <v>1288.1792</v>
      </c>
      <c r="F189" s="42">
        <v>14169.9712</v>
      </c>
    </row>
    <row r="190" spans="1:6" x14ac:dyDescent="0.2">
      <c r="A190" s="30" t="s">
        <v>70</v>
      </c>
      <c r="B190" s="11" t="s">
        <v>276</v>
      </c>
      <c r="C190" s="9" t="s">
        <v>6</v>
      </c>
      <c r="D190" s="10">
        <v>19</v>
      </c>
      <c r="E190" s="42">
        <v>1288.1792</v>
      </c>
      <c r="F190" s="42">
        <v>24475.4048</v>
      </c>
    </row>
    <row r="191" spans="1:6" x14ac:dyDescent="0.2">
      <c r="A191" s="30" t="s">
        <v>70</v>
      </c>
      <c r="B191" s="11" t="s">
        <v>277</v>
      </c>
      <c r="C191" s="9" t="s">
        <v>6</v>
      </c>
      <c r="D191" s="10">
        <v>14</v>
      </c>
      <c r="E191" s="42">
        <v>1288.1792</v>
      </c>
      <c r="F191" s="42">
        <v>18034.5088</v>
      </c>
    </row>
    <row r="192" spans="1:6" x14ac:dyDescent="0.2">
      <c r="A192" s="30" t="s">
        <v>70</v>
      </c>
      <c r="B192" s="11" t="s">
        <v>278</v>
      </c>
      <c r="C192" s="9" t="s">
        <v>6</v>
      </c>
      <c r="D192" s="10">
        <v>5</v>
      </c>
      <c r="E192" s="42">
        <v>1288.1792</v>
      </c>
      <c r="F192" s="42">
        <v>6440.8960000000006</v>
      </c>
    </row>
    <row r="193" spans="1:6" x14ac:dyDescent="0.2">
      <c r="A193" s="30" t="s">
        <v>70</v>
      </c>
      <c r="B193" s="11" t="s">
        <v>279</v>
      </c>
      <c r="C193" s="9" t="s">
        <v>6</v>
      </c>
      <c r="D193" s="10">
        <v>47</v>
      </c>
      <c r="E193" s="42">
        <v>1288.1792</v>
      </c>
      <c r="F193" s="42">
        <v>60544.422400000003</v>
      </c>
    </row>
    <row r="194" spans="1:6" x14ac:dyDescent="0.2">
      <c r="A194" s="30" t="s">
        <v>70</v>
      </c>
      <c r="B194" s="11" t="s">
        <v>280</v>
      </c>
      <c r="C194" s="9" t="s">
        <v>6</v>
      </c>
      <c r="D194" s="10">
        <v>9</v>
      </c>
      <c r="E194" s="42">
        <v>1288.1792</v>
      </c>
      <c r="F194" s="42">
        <v>11593.612800000001</v>
      </c>
    </row>
    <row r="195" spans="1:6" x14ac:dyDescent="0.2">
      <c r="A195" s="30" t="s">
        <v>70</v>
      </c>
      <c r="B195" s="11" t="s">
        <v>281</v>
      </c>
      <c r="C195" s="9" t="s">
        <v>6</v>
      </c>
      <c r="D195" s="10">
        <v>6</v>
      </c>
      <c r="E195" s="42">
        <v>1288.1792</v>
      </c>
      <c r="F195" s="42">
        <v>7729.0752000000002</v>
      </c>
    </row>
    <row r="196" spans="1:6" x14ac:dyDescent="0.2">
      <c r="A196" s="30" t="s">
        <v>70</v>
      </c>
      <c r="B196" s="11" t="s">
        <v>282</v>
      </c>
      <c r="C196" s="9" t="s">
        <v>6</v>
      </c>
      <c r="D196" s="10">
        <v>73</v>
      </c>
      <c r="E196" s="42">
        <v>1288.1792</v>
      </c>
      <c r="F196" s="42">
        <v>94037.081600000005</v>
      </c>
    </row>
    <row r="197" spans="1:6" x14ac:dyDescent="0.2">
      <c r="A197" s="30" t="s">
        <v>283</v>
      </c>
      <c r="B197" s="11" t="s">
        <v>284</v>
      </c>
      <c r="C197" s="9" t="s">
        <v>6</v>
      </c>
      <c r="D197" s="10">
        <v>4</v>
      </c>
      <c r="E197" s="42">
        <v>948.80000000000007</v>
      </c>
      <c r="F197" s="42">
        <v>3795.2000000000003</v>
      </c>
    </row>
    <row r="198" spans="1:6" x14ac:dyDescent="0.2">
      <c r="A198" s="30"/>
      <c r="B198" s="43" t="s">
        <v>285</v>
      </c>
      <c r="C198" s="9"/>
      <c r="D198" s="10"/>
      <c r="E198" s="10"/>
      <c r="F198" s="10"/>
    </row>
    <row r="199" spans="1:6" ht="38.25" x14ac:dyDescent="0.2">
      <c r="A199" s="30"/>
      <c r="B199" s="11" t="s">
        <v>286</v>
      </c>
      <c r="C199" s="9" t="s">
        <v>7</v>
      </c>
      <c r="D199" s="10">
        <v>307</v>
      </c>
      <c r="E199" s="42">
        <v>576</v>
      </c>
      <c r="F199" s="42">
        <v>176832</v>
      </c>
    </row>
    <row r="200" spans="1:6" x14ac:dyDescent="0.2">
      <c r="A200" s="30" t="s">
        <v>287</v>
      </c>
      <c r="B200" s="11" t="s">
        <v>288</v>
      </c>
      <c r="C200" s="9" t="s">
        <v>7</v>
      </c>
      <c r="D200" s="10">
        <v>101</v>
      </c>
      <c r="E200" s="42">
        <v>621.50400000000002</v>
      </c>
      <c r="F200" s="42">
        <v>62771.904000000002</v>
      </c>
    </row>
    <row r="201" spans="1:6" x14ac:dyDescent="0.2">
      <c r="A201" s="30" t="s">
        <v>287</v>
      </c>
      <c r="B201" s="11" t="s">
        <v>289</v>
      </c>
      <c r="C201" s="9" t="s">
        <v>7</v>
      </c>
      <c r="D201" s="10">
        <v>48</v>
      </c>
      <c r="E201" s="42">
        <v>621.50400000000002</v>
      </c>
      <c r="F201" s="42">
        <v>29832.192000000003</v>
      </c>
    </row>
    <row r="202" spans="1:6" ht="38.25" x14ac:dyDescent="0.2">
      <c r="A202" s="30"/>
      <c r="B202" s="11" t="s">
        <v>290</v>
      </c>
      <c r="C202" s="9" t="s">
        <v>7</v>
      </c>
      <c r="D202" s="10">
        <v>649</v>
      </c>
      <c r="E202" s="42">
        <v>576</v>
      </c>
      <c r="F202" s="42">
        <v>373824</v>
      </c>
    </row>
    <row r="203" spans="1:6" x14ac:dyDescent="0.2">
      <c r="A203" s="30" t="s">
        <v>287</v>
      </c>
      <c r="B203" s="11" t="s">
        <v>291</v>
      </c>
      <c r="C203" s="9" t="s">
        <v>7</v>
      </c>
      <c r="D203" s="10">
        <v>11</v>
      </c>
      <c r="E203" s="42">
        <v>621.50400000000002</v>
      </c>
      <c r="F203" s="42">
        <v>6836.5439999999999</v>
      </c>
    </row>
    <row r="204" spans="1:6" x14ac:dyDescent="0.2">
      <c r="A204" s="30" t="s">
        <v>287</v>
      </c>
      <c r="B204" s="11" t="s">
        <v>292</v>
      </c>
      <c r="C204" s="9" t="s">
        <v>7</v>
      </c>
      <c r="D204" s="10">
        <v>90</v>
      </c>
      <c r="E204" s="42">
        <v>621.50400000000002</v>
      </c>
      <c r="F204" s="42">
        <v>55935.360000000001</v>
      </c>
    </row>
    <row r="205" spans="1:6" x14ac:dyDescent="0.2">
      <c r="A205" s="30" t="s">
        <v>287</v>
      </c>
      <c r="B205" s="11" t="s">
        <v>293</v>
      </c>
      <c r="C205" s="9" t="s">
        <v>7</v>
      </c>
      <c r="D205" s="10">
        <v>64</v>
      </c>
      <c r="E205" s="42">
        <v>621.50400000000002</v>
      </c>
      <c r="F205" s="42">
        <v>39776.256000000001</v>
      </c>
    </row>
    <row r="206" spans="1:6" x14ac:dyDescent="0.2">
      <c r="A206" s="30" t="s">
        <v>287</v>
      </c>
      <c r="B206" s="11" t="s">
        <v>294</v>
      </c>
      <c r="C206" s="9" t="s">
        <v>7</v>
      </c>
      <c r="D206" s="10">
        <v>90</v>
      </c>
      <c r="E206" s="42">
        <v>621.50400000000002</v>
      </c>
      <c r="F206" s="42">
        <v>55935.360000000001</v>
      </c>
    </row>
    <row r="207" spans="1:6" x14ac:dyDescent="0.2">
      <c r="A207" s="30" t="s">
        <v>287</v>
      </c>
      <c r="B207" s="11" t="s">
        <v>295</v>
      </c>
      <c r="C207" s="9" t="s">
        <v>7</v>
      </c>
      <c r="D207" s="10">
        <v>168</v>
      </c>
      <c r="E207" s="42">
        <v>621.50400000000002</v>
      </c>
      <c r="F207" s="42">
        <v>104412.67200000001</v>
      </c>
    </row>
    <row r="208" spans="1:6" x14ac:dyDescent="0.2">
      <c r="A208" s="30"/>
      <c r="B208" s="43" t="s">
        <v>296</v>
      </c>
      <c r="C208" s="9"/>
      <c r="D208" s="10"/>
      <c r="E208" s="10"/>
      <c r="F208" s="10"/>
    </row>
    <row r="209" spans="1:6" x14ac:dyDescent="0.2">
      <c r="A209" s="30" t="s">
        <v>297</v>
      </c>
      <c r="B209" s="11" t="s">
        <v>298</v>
      </c>
      <c r="C209" s="9" t="s">
        <v>7</v>
      </c>
      <c r="D209" s="10">
        <v>401</v>
      </c>
      <c r="E209" s="42">
        <v>176.5376</v>
      </c>
      <c r="F209" s="42">
        <v>70791.577600000004</v>
      </c>
    </row>
    <row r="210" spans="1:6" x14ac:dyDescent="0.2">
      <c r="A210" s="30" t="s">
        <v>297</v>
      </c>
      <c r="B210" s="11" t="s">
        <v>299</v>
      </c>
      <c r="C210" s="9" t="s">
        <v>7</v>
      </c>
      <c r="D210" s="10">
        <v>401</v>
      </c>
      <c r="E210" s="42">
        <v>176.5376</v>
      </c>
      <c r="F210" s="42">
        <v>70791.577600000004</v>
      </c>
    </row>
    <row r="211" spans="1:6" x14ac:dyDescent="0.2">
      <c r="A211" s="30" t="s">
        <v>300</v>
      </c>
      <c r="B211" s="11" t="s">
        <v>301</v>
      </c>
      <c r="C211" s="9" t="s">
        <v>7</v>
      </c>
      <c r="D211" s="10">
        <v>467</v>
      </c>
      <c r="E211" s="42">
        <v>847.25759999999991</v>
      </c>
      <c r="F211" s="42">
        <v>395669.29919999995</v>
      </c>
    </row>
    <row r="212" spans="1:6" x14ac:dyDescent="0.2">
      <c r="A212" s="30" t="s">
        <v>297</v>
      </c>
      <c r="B212" s="11" t="s">
        <v>302</v>
      </c>
      <c r="C212" s="9" t="s">
        <v>7</v>
      </c>
      <c r="D212" s="10">
        <v>190</v>
      </c>
      <c r="E212" s="42">
        <v>176.5376</v>
      </c>
      <c r="F212" s="42">
        <v>33542.144</v>
      </c>
    </row>
    <row r="213" spans="1:6" x14ac:dyDescent="0.2">
      <c r="A213" s="30" t="s">
        <v>297</v>
      </c>
      <c r="B213" s="11" t="s">
        <v>303</v>
      </c>
      <c r="C213" s="9" t="s">
        <v>7</v>
      </c>
      <c r="D213" s="10">
        <v>103</v>
      </c>
      <c r="E213" s="42">
        <v>176.5376</v>
      </c>
      <c r="F213" s="42">
        <v>18183.372800000001</v>
      </c>
    </row>
    <row r="214" spans="1:6" x14ac:dyDescent="0.2">
      <c r="A214" s="30" t="s">
        <v>297</v>
      </c>
      <c r="B214" s="11" t="s">
        <v>304</v>
      </c>
      <c r="C214" s="9" t="s">
        <v>7</v>
      </c>
      <c r="D214" s="10">
        <v>133</v>
      </c>
      <c r="E214" s="42">
        <v>176.5376</v>
      </c>
      <c r="F214" s="42">
        <v>23479.500799999998</v>
      </c>
    </row>
    <row r="215" spans="1:6" x14ac:dyDescent="0.2">
      <c r="A215" s="30" t="s">
        <v>297</v>
      </c>
      <c r="B215" s="11" t="s">
        <v>305</v>
      </c>
      <c r="C215" s="9" t="s">
        <v>4</v>
      </c>
      <c r="D215" s="10">
        <v>777</v>
      </c>
      <c r="E215" s="42">
        <v>176.5376</v>
      </c>
      <c r="F215" s="42">
        <v>137169.71520000001</v>
      </c>
    </row>
    <row r="216" spans="1:6" ht="25.5" x14ac:dyDescent="0.2">
      <c r="A216" s="30" t="s">
        <v>306</v>
      </c>
      <c r="B216" s="11" t="s">
        <v>307</v>
      </c>
      <c r="C216" s="9" t="s">
        <v>7</v>
      </c>
      <c r="D216" s="10">
        <v>6</v>
      </c>
      <c r="E216" s="42">
        <v>1247.0784000000001</v>
      </c>
      <c r="F216" s="42">
        <v>7482.4704000000002</v>
      </c>
    </row>
    <row r="217" spans="1:6" ht="25.5" x14ac:dyDescent="0.2">
      <c r="A217" s="30" t="s">
        <v>308</v>
      </c>
      <c r="B217" s="11" t="s">
        <v>309</v>
      </c>
      <c r="C217" s="9" t="s">
        <v>6</v>
      </c>
      <c r="D217" s="10">
        <v>46</v>
      </c>
      <c r="E217" s="42">
        <v>865.52320000000009</v>
      </c>
      <c r="F217" s="42">
        <v>39814.067200000005</v>
      </c>
    </row>
    <row r="218" spans="1:6" ht="25.5" x14ac:dyDescent="0.2">
      <c r="A218" s="30" t="s">
        <v>310</v>
      </c>
      <c r="B218" s="11" t="s">
        <v>311</v>
      </c>
      <c r="C218" s="9" t="s">
        <v>7</v>
      </c>
      <c r="D218" s="10">
        <v>27</v>
      </c>
      <c r="E218" s="42">
        <v>660.928</v>
      </c>
      <c r="F218" s="42">
        <v>17845.056</v>
      </c>
    </row>
    <row r="219" spans="1:6" x14ac:dyDescent="0.2">
      <c r="A219" s="30" t="s">
        <v>69</v>
      </c>
      <c r="B219" s="11" t="s">
        <v>312</v>
      </c>
      <c r="C219" s="9" t="s">
        <v>10</v>
      </c>
      <c r="D219" s="10">
        <v>4</v>
      </c>
      <c r="E219" s="42">
        <v>661.40160000000003</v>
      </c>
      <c r="F219" s="42">
        <v>2645.6064000000001</v>
      </c>
    </row>
    <row r="220" spans="1:6" ht="25.5" x14ac:dyDescent="0.2">
      <c r="A220" s="30" t="s">
        <v>306</v>
      </c>
      <c r="B220" s="11" t="s">
        <v>313</v>
      </c>
      <c r="C220" s="9" t="s">
        <v>10</v>
      </c>
      <c r="D220" s="10">
        <v>4</v>
      </c>
      <c r="E220" s="42">
        <v>1247.0784000000001</v>
      </c>
      <c r="F220" s="42">
        <v>4988.3136000000004</v>
      </c>
    </row>
    <row r="221" spans="1:6" x14ac:dyDescent="0.2">
      <c r="A221" s="30" t="s">
        <v>314</v>
      </c>
      <c r="B221" s="11" t="s">
        <v>315</v>
      </c>
      <c r="C221" s="9" t="s">
        <v>6</v>
      </c>
      <c r="D221" s="10">
        <v>4</v>
      </c>
      <c r="E221" s="42">
        <v>1572.5311999999999</v>
      </c>
      <c r="F221" s="42">
        <v>6290.1247999999996</v>
      </c>
    </row>
    <row r="222" spans="1:6" ht="25.5" x14ac:dyDescent="0.2">
      <c r="A222" s="30" t="s">
        <v>316</v>
      </c>
      <c r="B222" s="11" t="s">
        <v>317</v>
      </c>
      <c r="C222" s="9" t="s">
        <v>6</v>
      </c>
      <c r="D222" s="10">
        <v>196</v>
      </c>
      <c r="E222" s="42">
        <v>527.89760000000001</v>
      </c>
      <c r="F222" s="42">
        <v>103467.9296</v>
      </c>
    </row>
    <row r="223" spans="1:6" ht="25.5" x14ac:dyDescent="0.2">
      <c r="A223" s="30" t="s">
        <v>318</v>
      </c>
      <c r="B223" s="11" t="s">
        <v>319</v>
      </c>
      <c r="C223" s="9" t="s">
        <v>4</v>
      </c>
      <c r="D223" s="10">
        <v>1</v>
      </c>
      <c r="E223" s="42">
        <v>3537.0623999999998</v>
      </c>
      <c r="F223" s="42">
        <v>3537.0623999999998</v>
      </c>
    </row>
    <row r="224" spans="1:6" ht="25.5" x14ac:dyDescent="0.2">
      <c r="A224" s="30" t="s">
        <v>318</v>
      </c>
      <c r="B224" s="11" t="s">
        <v>320</v>
      </c>
      <c r="C224" s="9" t="s">
        <v>4</v>
      </c>
      <c r="D224" s="10">
        <v>1</v>
      </c>
      <c r="E224" s="42">
        <v>3537.0623999999998</v>
      </c>
      <c r="F224" s="42">
        <v>3537.0623999999998</v>
      </c>
    </row>
    <row r="225" spans="1:6" x14ac:dyDescent="0.2">
      <c r="A225" s="30"/>
      <c r="B225" s="11" t="s">
        <v>321</v>
      </c>
      <c r="C225" s="9" t="s">
        <v>6</v>
      </c>
      <c r="D225" s="10">
        <v>760</v>
      </c>
      <c r="E225" s="42"/>
      <c r="F225" s="42"/>
    </row>
    <row r="226" spans="1:6" x14ac:dyDescent="0.2">
      <c r="A226" s="30" t="s">
        <v>56</v>
      </c>
      <c r="B226" s="11" t="s">
        <v>57</v>
      </c>
      <c r="C226" s="9" t="s">
        <v>58</v>
      </c>
      <c r="D226" s="10">
        <v>760</v>
      </c>
      <c r="E226" s="42">
        <v>16.627200000000002</v>
      </c>
      <c r="F226" s="42">
        <v>12636.672000000002</v>
      </c>
    </row>
    <row r="227" spans="1:6" x14ac:dyDescent="0.2">
      <c r="A227" s="30" t="s">
        <v>59</v>
      </c>
      <c r="B227" s="11" t="s">
        <v>60</v>
      </c>
      <c r="C227" s="9" t="s">
        <v>58</v>
      </c>
      <c r="D227" s="10">
        <v>760</v>
      </c>
      <c r="E227" s="42">
        <v>20.236800000000002</v>
      </c>
      <c r="F227" s="42">
        <v>15379.968000000003</v>
      </c>
    </row>
    <row r="228" spans="1:6" x14ac:dyDescent="0.2">
      <c r="A228" s="30" t="s">
        <v>61</v>
      </c>
      <c r="B228" s="11" t="s">
        <v>62</v>
      </c>
      <c r="C228" s="9" t="s">
        <v>58</v>
      </c>
      <c r="D228" s="10">
        <v>152</v>
      </c>
      <c r="E228" s="42">
        <v>20.236800000000002</v>
      </c>
      <c r="F228" s="42">
        <v>3075.9936000000002</v>
      </c>
    </row>
    <row r="229" spans="1:6" x14ac:dyDescent="0.2">
      <c r="A229" s="30" t="s">
        <v>64</v>
      </c>
      <c r="B229" s="11" t="s">
        <v>65</v>
      </c>
      <c r="C229" s="9" t="s">
        <v>8</v>
      </c>
      <c r="D229" s="10">
        <v>1521</v>
      </c>
      <c r="E229" s="42">
        <v>3.9936000000000003</v>
      </c>
      <c r="F229" s="42">
        <v>6074.2656000000006</v>
      </c>
    </row>
    <row r="230" spans="1:6" x14ac:dyDescent="0.2">
      <c r="A230" s="30" t="s">
        <v>66</v>
      </c>
      <c r="B230" s="11" t="s">
        <v>67</v>
      </c>
      <c r="C230" s="9" t="s">
        <v>4</v>
      </c>
      <c r="D230" s="10">
        <v>760</v>
      </c>
      <c r="E230" s="42">
        <v>2.9824000000000002</v>
      </c>
      <c r="F230" s="42">
        <v>2266.6240000000003</v>
      </c>
    </row>
    <row r="231" spans="1:6" ht="16.5" x14ac:dyDescent="0.2">
      <c r="A231" s="30"/>
      <c r="B231" s="48"/>
      <c r="C231" s="9"/>
      <c r="D231" s="10"/>
      <c r="E231" s="10"/>
      <c r="F231" s="10"/>
    </row>
    <row r="232" spans="1:6" ht="16.5" x14ac:dyDescent="0.2">
      <c r="A232" s="41" t="s">
        <v>564</v>
      </c>
      <c r="B232" s="22" t="s">
        <v>323</v>
      </c>
      <c r="C232" s="23"/>
      <c r="D232" s="24"/>
      <c r="E232" s="24"/>
      <c r="F232" s="24">
        <f>+SUM(F233:F292)</f>
        <v>2229420.3957466944</v>
      </c>
    </row>
    <row r="233" spans="1:6" ht="16.5" x14ac:dyDescent="0.2">
      <c r="A233" s="12"/>
      <c r="B233" s="29" t="s">
        <v>324</v>
      </c>
      <c r="C233" s="9"/>
      <c r="D233" s="10"/>
      <c r="E233" s="10"/>
      <c r="F233" s="10"/>
    </row>
    <row r="234" spans="1:6" x14ac:dyDescent="0.2">
      <c r="A234" s="30" t="s">
        <v>325</v>
      </c>
      <c r="B234" s="8" t="s">
        <v>326</v>
      </c>
      <c r="C234" s="9" t="s">
        <v>12</v>
      </c>
      <c r="D234" s="10">
        <v>39</v>
      </c>
      <c r="E234" s="42">
        <v>1368.3456000000001</v>
      </c>
      <c r="F234" s="42">
        <v>53365.478400000007</v>
      </c>
    </row>
    <row r="235" spans="1:6" x14ac:dyDescent="0.2">
      <c r="A235" s="30" t="s">
        <v>325</v>
      </c>
      <c r="B235" s="8" t="s">
        <v>327</v>
      </c>
      <c r="C235" s="9" t="s">
        <v>12</v>
      </c>
      <c r="D235" s="10">
        <v>7</v>
      </c>
      <c r="E235" s="42">
        <v>1368.3456000000001</v>
      </c>
      <c r="F235" s="42">
        <v>9578.4192000000003</v>
      </c>
    </row>
    <row r="236" spans="1:6" x14ac:dyDescent="0.2">
      <c r="A236" s="30" t="s">
        <v>325</v>
      </c>
      <c r="B236" s="8" t="s">
        <v>328</v>
      </c>
      <c r="C236" s="9" t="s">
        <v>12</v>
      </c>
      <c r="D236" s="10">
        <v>1</v>
      </c>
      <c r="E236" s="42">
        <v>1368.3456000000001</v>
      </c>
      <c r="F236" s="42">
        <v>1368.3456000000001</v>
      </c>
    </row>
    <row r="237" spans="1:6" x14ac:dyDescent="0.2">
      <c r="A237" s="30" t="s">
        <v>325</v>
      </c>
      <c r="B237" s="8" t="s">
        <v>329</v>
      </c>
      <c r="C237" s="9" t="s">
        <v>12</v>
      </c>
      <c r="D237" s="10">
        <v>11</v>
      </c>
      <c r="E237" s="42">
        <v>1368.3456000000001</v>
      </c>
      <c r="F237" s="42">
        <v>15051.801600000001</v>
      </c>
    </row>
    <row r="238" spans="1:6" x14ac:dyDescent="0.2">
      <c r="A238" s="30" t="s">
        <v>325</v>
      </c>
      <c r="B238" s="8" t="s">
        <v>330</v>
      </c>
      <c r="C238" s="9" t="s">
        <v>12</v>
      </c>
      <c r="D238" s="10">
        <v>21</v>
      </c>
      <c r="E238" s="42">
        <v>1368.3456000000001</v>
      </c>
      <c r="F238" s="42">
        <v>28735.257600000001</v>
      </c>
    </row>
    <row r="239" spans="1:6" x14ac:dyDescent="0.2">
      <c r="A239" s="30" t="s">
        <v>325</v>
      </c>
      <c r="B239" s="8" t="s">
        <v>331</v>
      </c>
      <c r="C239" s="9" t="s">
        <v>12</v>
      </c>
      <c r="D239" s="10">
        <v>6</v>
      </c>
      <c r="E239" s="42">
        <v>1368.3456000000001</v>
      </c>
      <c r="F239" s="42">
        <v>8210.0735999999997</v>
      </c>
    </row>
    <row r="240" spans="1:6" x14ac:dyDescent="0.2">
      <c r="A240" s="30" t="s">
        <v>332</v>
      </c>
      <c r="B240" s="8" t="s">
        <v>333</v>
      </c>
      <c r="C240" s="9" t="s">
        <v>12</v>
      </c>
      <c r="D240" s="10">
        <v>2</v>
      </c>
      <c r="E240" s="42">
        <v>2275.3535999999999</v>
      </c>
      <c r="F240" s="42">
        <v>4550.7071999999998</v>
      </c>
    </row>
    <row r="241" spans="1:6" x14ac:dyDescent="0.2">
      <c r="A241" s="30" t="s">
        <v>332</v>
      </c>
      <c r="B241" s="8" t="s">
        <v>334</v>
      </c>
      <c r="C241" s="9" t="s">
        <v>12</v>
      </c>
      <c r="D241" s="10">
        <v>1</v>
      </c>
      <c r="E241" s="42">
        <v>2275.3535999999999</v>
      </c>
      <c r="F241" s="42">
        <v>2275.3535999999999</v>
      </c>
    </row>
    <row r="242" spans="1:6" x14ac:dyDescent="0.2">
      <c r="A242" s="30" t="s">
        <v>335</v>
      </c>
      <c r="B242" s="8" t="s">
        <v>336</v>
      </c>
      <c r="C242" s="9" t="s">
        <v>6</v>
      </c>
      <c r="D242" s="10">
        <v>21</v>
      </c>
      <c r="E242" s="42">
        <v>923.47290043290025</v>
      </c>
      <c r="F242" s="42">
        <v>19392.930909090905</v>
      </c>
    </row>
    <row r="243" spans="1:6" x14ac:dyDescent="0.2">
      <c r="A243" s="30" t="s">
        <v>335</v>
      </c>
      <c r="B243" s="8" t="s">
        <v>337</v>
      </c>
      <c r="C243" s="9" t="s">
        <v>6</v>
      </c>
      <c r="D243" s="10">
        <v>42</v>
      </c>
      <c r="E243" s="42">
        <v>923.47290043290025</v>
      </c>
      <c r="F243" s="42">
        <v>38785.861818181809</v>
      </c>
    </row>
    <row r="244" spans="1:6" x14ac:dyDescent="0.2">
      <c r="A244" s="30" t="s">
        <v>335</v>
      </c>
      <c r="B244" s="8" t="s">
        <v>338</v>
      </c>
      <c r="C244" s="9" t="s">
        <v>6</v>
      </c>
      <c r="D244" s="10">
        <v>47</v>
      </c>
      <c r="E244" s="42">
        <v>923.47290043290025</v>
      </c>
      <c r="F244" s="42">
        <v>43403.226320346308</v>
      </c>
    </row>
    <row r="245" spans="1:6" x14ac:dyDescent="0.2">
      <c r="A245" s="30" t="s">
        <v>335</v>
      </c>
      <c r="B245" s="8" t="s">
        <v>339</v>
      </c>
      <c r="C245" s="9" t="s">
        <v>6</v>
      </c>
      <c r="D245" s="10">
        <v>13</v>
      </c>
      <c r="E245" s="42">
        <v>923.47290043290025</v>
      </c>
      <c r="F245" s="42">
        <v>12005.147705627704</v>
      </c>
    </row>
    <row r="246" spans="1:6" x14ac:dyDescent="0.2">
      <c r="A246" s="30" t="s">
        <v>335</v>
      </c>
      <c r="B246" s="8" t="s">
        <v>340</v>
      </c>
      <c r="C246" s="9" t="s">
        <v>6</v>
      </c>
      <c r="D246" s="10">
        <v>8</v>
      </c>
      <c r="E246" s="42">
        <v>923.47290043290025</v>
      </c>
      <c r="F246" s="42">
        <v>7387.783203463202</v>
      </c>
    </row>
    <row r="247" spans="1:6" x14ac:dyDescent="0.2">
      <c r="A247" s="30" t="s">
        <v>335</v>
      </c>
      <c r="B247" s="8" t="s">
        <v>341</v>
      </c>
      <c r="C247" s="9" t="s">
        <v>6</v>
      </c>
      <c r="D247" s="10">
        <v>20</v>
      </c>
      <c r="E247" s="42">
        <v>923.47290043290025</v>
      </c>
      <c r="F247" s="42">
        <v>18469.458008658006</v>
      </c>
    </row>
    <row r="248" spans="1:6" x14ac:dyDescent="0.2">
      <c r="A248" s="30" t="s">
        <v>335</v>
      </c>
      <c r="B248" s="8" t="s">
        <v>342</v>
      </c>
      <c r="C248" s="9" t="s">
        <v>6</v>
      </c>
      <c r="D248" s="10">
        <v>13</v>
      </c>
      <c r="E248" s="42">
        <v>923.47290043290025</v>
      </c>
      <c r="F248" s="42">
        <v>12005.147705627704</v>
      </c>
    </row>
    <row r="249" spans="1:6" x14ac:dyDescent="0.2">
      <c r="A249" s="30" t="s">
        <v>335</v>
      </c>
      <c r="B249" s="8" t="s">
        <v>343</v>
      </c>
      <c r="C249" s="9" t="s">
        <v>6</v>
      </c>
      <c r="D249" s="10">
        <v>61</v>
      </c>
      <c r="E249" s="42">
        <v>923.47290043290025</v>
      </c>
      <c r="F249" s="42">
        <v>56331.846926406914</v>
      </c>
    </row>
    <row r="250" spans="1:6" x14ac:dyDescent="0.2">
      <c r="A250" s="30"/>
      <c r="B250" s="8" t="s">
        <v>943</v>
      </c>
      <c r="C250" s="9"/>
      <c r="D250" s="10"/>
      <c r="E250" s="42"/>
      <c r="F250" s="42"/>
    </row>
    <row r="251" spans="1:6" ht="25.5" x14ac:dyDescent="0.2">
      <c r="A251" s="30"/>
      <c r="B251" s="8" t="s">
        <v>944</v>
      </c>
      <c r="C251" s="9" t="s">
        <v>12</v>
      </c>
      <c r="D251" s="10">
        <v>8</v>
      </c>
      <c r="E251" s="42">
        <v>14554.534077206335</v>
      </c>
      <c r="F251" s="42">
        <v>116436.27261765068</v>
      </c>
    </row>
    <row r="252" spans="1:6" ht="25.5" x14ac:dyDescent="0.2">
      <c r="A252" s="30"/>
      <c r="B252" s="8" t="s">
        <v>945</v>
      </c>
      <c r="C252" s="9" t="s">
        <v>12</v>
      </c>
      <c r="D252" s="10">
        <v>8</v>
      </c>
      <c r="E252" s="42">
        <v>16039.163063012476</v>
      </c>
      <c r="F252" s="42">
        <v>128313.30450409981</v>
      </c>
    </row>
    <row r="253" spans="1:6" ht="25.5" x14ac:dyDescent="0.2">
      <c r="A253" s="30"/>
      <c r="B253" s="8" t="s">
        <v>946</v>
      </c>
      <c r="C253" s="9" t="s">
        <v>12</v>
      </c>
      <c r="D253" s="10">
        <v>3</v>
      </c>
      <c r="E253" s="42">
        <v>20012.486450300119</v>
      </c>
      <c r="F253" s="42">
        <v>60037.459350900361</v>
      </c>
    </row>
    <row r="254" spans="1:6" ht="25.5" x14ac:dyDescent="0.2">
      <c r="A254" s="30"/>
      <c r="B254" s="8" t="s">
        <v>947</v>
      </c>
      <c r="C254" s="9" t="s">
        <v>12</v>
      </c>
      <c r="D254" s="10">
        <v>2</v>
      </c>
      <c r="E254" s="42">
        <v>21792.339115131694</v>
      </c>
      <c r="F254" s="42">
        <v>43584.678230263387</v>
      </c>
    </row>
    <row r="255" spans="1:6" ht="25.5" x14ac:dyDescent="0.2">
      <c r="A255" s="30"/>
      <c r="B255" s="8" t="s">
        <v>948</v>
      </c>
      <c r="C255" s="9" t="s">
        <v>12</v>
      </c>
      <c r="D255" s="10">
        <v>5</v>
      </c>
      <c r="E255" s="42">
        <v>13688.179400470313</v>
      </c>
      <c r="F255" s="42">
        <v>68440.897002351572</v>
      </c>
    </row>
    <row r="256" spans="1:6" ht="25.5" x14ac:dyDescent="0.2">
      <c r="A256" s="30"/>
      <c r="B256" s="8" t="s">
        <v>949</v>
      </c>
      <c r="C256" s="9" t="s">
        <v>12</v>
      </c>
      <c r="D256" s="10">
        <v>1</v>
      </c>
      <c r="E256" s="42">
        <v>13688.179400470313</v>
      </c>
      <c r="F256" s="42">
        <v>13688.179400470313</v>
      </c>
    </row>
    <row r="257" spans="1:6" ht="25.5" x14ac:dyDescent="0.2">
      <c r="A257" s="30"/>
      <c r="B257" s="8" t="s">
        <v>950</v>
      </c>
      <c r="C257" s="9" t="s">
        <v>12</v>
      </c>
      <c r="D257" s="10">
        <v>1</v>
      </c>
      <c r="E257" s="42">
        <v>14748.21702767808</v>
      </c>
      <c r="F257" s="42">
        <v>14748.21702767808</v>
      </c>
    </row>
    <row r="258" spans="1:6" ht="25.5" x14ac:dyDescent="0.2">
      <c r="A258" s="30"/>
      <c r="B258" s="8" t="s">
        <v>951</v>
      </c>
      <c r="C258" s="9" t="s">
        <v>12</v>
      </c>
      <c r="D258" s="10">
        <v>12</v>
      </c>
      <c r="E258" s="42">
        <v>8186.9201830750462</v>
      </c>
      <c r="F258" s="42">
        <v>98243.042196900555</v>
      </c>
    </row>
    <row r="259" spans="1:6" ht="25.5" x14ac:dyDescent="0.2">
      <c r="A259" s="30"/>
      <c r="B259" s="8" t="s">
        <v>952</v>
      </c>
      <c r="C259" s="9" t="s">
        <v>12</v>
      </c>
      <c r="D259" s="10">
        <v>3</v>
      </c>
      <c r="E259" s="42">
        <v>8186.9201830750462</v>
      </c>
      <c r="F259" s="42">
        <v>24560.760549225139</v>
      </c>
    </row>
    <row r="260" spans="1:6" ht="25.5" x14ac:dyDescent="0.2">
      <c r="A260" s="30"/>
      <c r="B260" s="8" t="s">
        <v>953</v>
      </c>
      <c r="C260" s="9" t="s">
        <v>12</v>
      </c>
      <c r="D260" s="10">
        <v>1</v>
      </c>
      <c r="E260" s="42">
        <v>7277.2586620375396</v>
      </c>
      <c r="F260" s="42">
        <v>7277.2586620375396</v>
      </c>
    </row>
    <row r="261" spans="1:6" ht="25.5" x14ac:dyDescent="0.2">
      <c r="A261" s="30"/>
      <c r="B261" s="8" t="s">
        <v>954</v>
      </c>
      <c r="C261" s="9" t="s">
        <v>12</v>
      </c>
      <c r="D261" s="10">
        <v>1</v>
      </c>
      <c r="E261" s="42">
        <v>23911.007106521563</v>
      </c>
      <c r="F261" s="42">
        <v>23911.007106521563</v>
      </c>
    </row>
    <row r="262" spans="1:6" ht="25.5" x14ac:dyDescent="0.2">
      <c r="A262" s="30"/>
      <c r="B262" s="8" t="s">
        <v>955</v>
      </c>
      <c r="C262" s="9" t="s">
        <v>12</v>
      </c>
      <c r="D262" s="10">
        <v>4</v>
      </c>
      <c r="E262" s="42">
        <v>47712.080165729269</v>
      </c>
      <c r="F262" s="42">
        <v>190848.32066291707</v>
      </c>
    </row>
    <row r="263" spans="1:6" ht="25.5" x14ac:dyDescent="0.2">
      <c r="A263" s="30"/>
      <c r="B263" s="8" t="s">
        <v>956</v>
      </c>
      <c r="C263" s="9" t="s">
        <v>12</v>
      </c>
      <c r="D263" s="10">
        <v>7</v>
      </c>
      <c r="E263" s="42">
        <v>10915.887993056309</v>
      </c>
      <c r="F263" s="42">
        <v>76411.215951394159</v>
      </c>
    </row>
    <row r="264" spans="1:6" ht="25.5" x14ac:dyDescent="0.2">
      <c r="A264" s="30"/>
      <c r="B264" s="8" t="s">
        <v>957</v>
      </c>
      <c r="C264" s="9" t="s">
        <v>12</v>
      </c>
      <c r="D264" s="10">
        <v>1</v>
      </c>
      <c r="E264" s="42">
        <v>10915.887993056309</v>
      </c>
      <c r="F264" s="42">
        <v>10915.887993056309</v>
      </c>
    </row>
    <row r="265" spans="1:6" ht="25.5" x14ac:dyDescent="0.2">
      <c r="A265" s="30"/>
      <c r="B265" s="8" t="s">
        <v>958</v>
      </c>
      <c r="C265" s="9" t="s">
        <v>12</v>
      </c>
      <c r="D265" s="10">
        <v>1</v>
      </c>
      <c r="E265" s="42">
        <v>10915.887993056309</v>
      </c>
      <c r="F265" s="42">
        <v>10915.887993056309</v>
      </c>
    </row>
    <row r="266" spans="1:6" ht="25.5" x14ac:dyDescent="0.2">
      <c r="A266" s="30"/>
      <c r="B266" s="8" t="s">
        <v>959</v>
      </c>
      <c r="C266" s="9" t="s">
        <v>12</v>
      </c>
      <c r="D266" s="10">
        <v>6</v>
      </c>
      <c r="E266" s="42">
        <v>15005.025776729313</v>
      </c>
      <c r="F266" s="42">
        <v>90030.154660375876</v>
      </c>
    </row>
    <row r="267" spans="1:6" ht="25.5" x14ac:dyDescent="0.2">
      <c r="A267" s="30"/>
      <c r="B267" s="8" t="s">
        <v>960</v>
      </c>
      <c r="C267" s="9" t="s">
        <v>12</v>
      </c>
      <c r="D267" s="10">
        <v>3</v>
      </c>
      <c r="E267" s="42">
        <v>15005.025776729313</v>
      </c>
      <c r="F267" s="42">
        <v>45015.077330187938</v>
      </c>
    </row>
    <row r="268" spans="1:6" ht="25.5" x14ac:dyDescent="0.2">
      <c r="A268" s="30"/>
      <c r="B268" s="8" t="s">
        <v>961</v>
      </c>
      <c r="C268" s="9" t="s">
        <v>12</v>
      </c>
      <c r="D268" s="10">
        <v>7</v>
      </c>
      <c r="E268" s="42">
        <v>18643.65510774808</v>
      </c>
      <c r="F268" s="42">
        <v>130505.58575423656</v>
      </c>
    </row>
    <row r="269" spans="1:6" ht="25.5" x14ac:dyDescent="0.2">
      <c r="A269" s="30"/>
      <c r="B269" s="8" t="s">
        <v>962</v>
      </c>
      <c r="C269" s="9" t="s">
        <v>12</v>
      </c>
      <c r="D269" s="10">
        <v>2</v>
      </c>
      <c r="E269" s="42">
        <v>29562.860220793435</v>
      </c>
      <c r="F269" s="42">
        <v>59125.720441586869</v>
      </c>
    </row>
    <row r="270" spans="1:6" ht="25.5" x14ac:dyDescent="0.2">
      <c r="A270" s="30"/>
      <c r="B270" s="8" t="s">
        <v>963</v>
      </c>
      <c r="C270" s="9" t="s">
        <v>12</v>
      </c>
      <c r="D270" s="10">
        <v>4</v>
      </c>
      <c r="E270" s="42">
        <v>38717.039190170406</v>
      </c>
      <c r="F270" s="42">
        <v>154868.15676068162</v>
      </c>
    </row>
    <row r="271" spans="1:6" ht="25.5" x14ac:dyDescent="0.2">
      <c r="A271" s="30"/>
      <c r="B271" s="8" t="s">
        <v>964</v>
      </c>
      <c r="C271" s="9" t="s">
        <v>12</v>
      </c>
      <c r="D271" s="10">
        <v>4</v>
      </c>
      <c r="E271" s="42">
        <v>33622.478987190145</v>
      </c>
      <c r="F271" s="42">
        <v>134489.91594876058</v>
      </c>
    </row>
    <row r="272" spans="1:6" ht="25.5" x14ac:dyDescent="0.2">
      <c r="A272" s="30"/>
      <c r="B272" s="8" t="s">
        <v>965</v>
      </c>
      <c r="C272" s="9" t="s">
        <v>12</v>
      </c>
      <c r="D272" s="10">
        <v>1</v>
      </c>
      <c r="E272" s="42">
        <v>30578.468543905448</v>
      </c>
      <c r="F272" s="42">
        <v>30578.468543905448</v>
      </c>
    </row>
    <row r="273" spans="1:6" ht="25.5" x14ac:dyDescent="0.2">
      <c r="A273" s="30"/>
      <c r="B273" s="8" t="s">
        <v>966</v>
      </c>
      <c r="C273" s="9" t="s">
        <v>12</v>
      </c>
      <c r="D273" s="10">
        <v>2</v>
      </c>
      <c r="E273" s="42">
        <v>30855.196766022236</v>
      </c>
      <c r="F273" s="42">
        <v>61710.393532044473</v>
      </c>
    </row>
    <row r="274" spans="1:6" x14ac:dyDescent="0.2">
      <c r="A274" s="30"/>
      <c r="B274" s="8" t="s">
        <v>967</v>
      </c>
      <c r="C274" s="9" t="s">
        <v>12</v>
      </c>
      <c r="D274" s="10">
        <v>4</v>
      </c>
      <c r="E274" s="42">
        <v>11668.607431814698</v>
      </c>
      <c r="F274" s="42">
        <v>46674.429727258794</v>
      </c>
    </row>
    <row r="275" spans="1:6" x14ac:dyDescent="0.2">
      <c r="A275" s="30"/>
      <c r="B275" s="29" t="s">
        <v>344</v>
      </c>
      <c r="C275" s="9"/>
      <c r="D275" s="10"/>
      <c r="E275" s="42">
        <v>0</v>
      </c>
      <c r="F275" s="42">
        <v>0</v>
      </c>
    </row>
    <row r="276" spans="1:6" x14ac:dyDescent="0.2">
      <c r="A276" s="30" t="s">
        <v>335</v>
      </c>
      <c r="B276" s="8" t="s">
        <v>345</v>
      </c>
      <c r="C276" s="9" t="s">
        <v>6</v>
      </c>
      <c r="D276" s="10">
        <v>63</v>
      </c>
      <c r="E276" s="42">
        <v>923.47290043290025</v>
      </c>
      <c r="F276" s="42">
        <v>58178.792727272717</v>
      </c>
    </row>
    <row r="277" spans="1:6" x14ac:dyDescent="0.2">
      <c r="A277" s="30" t="s">
        <v>335</v>
      </c>
      <c r="B277" s="8" t="s">
        <v>346</v>
      </c>
      <c r="C277" s="9" t="s">
        <v>6</v>
      </c>
      <c r="D277" s="10">
        <v>11</v>
      </c>
      <c r="E277" s="42">
        <v>923.47290043290025</v>
      </c>
      <c r="F277" s="42">
        <v>10158.201904761903</v>
      </c>
    </row>
    <row r="278" spans="1:6" x14ac:dyDescent="0.2">
      <c r="A278" s="30" t="s">
        <v>335</v>
      </c>
      <c r="B278" s="8" t="s">
        <v>347</v>
      </c>
      <c r="C278" s="9" t="s">
        <v>6</v>
      </c>
      <c r="D278" s="10">
        <v>55</v>
      </c>
      <c r="E278" s="42">
        <v>923.47290043290025</v>
      </c>
      <c r="F278" s="42">
        <v>50791.009523809516</v>
      </c>
    </row>
    <row r="279" spans="1:6" x14ac:dyDescent="0.2">
      <c r="A279" s="30" t="s">
        <v>335</v>
      </c>
      <c r="B279" s="8" t="s">
        <v>348</v>
      </c>
      <c r="C279" s="9" t="s">
        <v>6</v>
      </c>
      <c r="D279" s="10">
        <v>25</v>
      </c>
      <c r="E279" s="42">
        <v>923.47290043290025</v>
      </c>
      <c r="F279" s="42">
        <v>23086.822510822505</v>
      </c>
    </row>
    <row r="280" spans="1:6" x14ac:dyDescent="0.2">
      <c r="A280" s="30" t="s">
        <v>335</v>
      </c>
      <c r="B280" s="8" t="s">
        <v>349</v>
      </c>
      <c r="C280" s="9" t="s">
        <v>6</v>
      </c>
      <c r="D280" s="10">
        <v>21</v>
      </c>
      <c r="E280" s="42">
        <v>923.47290043290025</v>
      </c>
      <c r="F280" s="42">
        <v>19392.930909090905</v>
      </c>
    </row>
    <row r="281" spans="1:6" x14ac:dyDescent="0.2">
      <c r="A281" s="30" t="s">
        <v>335</v>
      </c>
      <c r="B281" s="8" t="s">
        <v>350</v>
      </c>
      <c r="C281" s="9" t="s">
        <v>6</v>
      </c>
      <c r="D281" s="10">
        <v>18</v>
      </c>
      <c r="E281" s="42">
        <v>923.47290043290025</v>
      </c>
      <c r="F281" s="42">
        <v>16622.512207792206</v>
      </c>
    </row>
    <row r="282" spans="1:6" x14ac:dyDescent="0.2">
      <c r="A282" s="30" t="s">
        <v>335</v>
      </c>
      <c r="B282" s="8" t="s">
        <v>351</v>
      </c>
      <c r="C282" s="9" t="s">
        <v>6</v>
      </c>
      <c r="D282" s="10">
        <v>21</v>
      </c>
      <c r="E282" s="42">
        <v>923.47290043290025</v>
      </c>
      <c r="F282" s="42">
        <v>19392.930909090905</v>
      </c>
    </row>
    <row r="283" spans="1:6" ht="25.5" x14ac:dyDescent="0.2">
      <c r="A283" s="30" t="s">
        <v>335</v>
      </c>
      <c r="B283" s="8" t="s">
        <v>352</v>
      </c>
      <c r="C283" s="9" t="s">
        <v>6</v>
      </c>
      <c r="D283" s="10">
        <v>21</v>
      </c>
      <c r="E283" s="42">
        <v>923.47290043290025</v>
      </c>
      <c r="F283" s="42">
        <v>19392.930909090905</v>
      </c>
    </row>
    <row r="284" spans="1:6" x14ac:dyDescent="0.2">
      <c r="A284" s="30" t="s">
        <v>353</v>
      </c>
      <c r="B284" s="8" t="s">
        <v>354</v>
      </c>
      <c r="C284" s="9" t="s">
        <v>6</v>
      </c>
      <c r="D284" s="10">
        <v>14</v>
      </c>
      <c r="E284" s="42">
        <v>329.79199999999997</v>
      </c>
      <c r="F284" s="42">
        <v>4617.0879999999997</v>
      </c>
    </row>
    <row r="285" spans="1:6" x14ac:dyDescent="0.2">
      <c r="A285" s="30" t="s">
        <v>52</v>
      </c>
      <c r="B285" s="8" t="s">
        <v>355</v>
      </c>
      <c r="C285" s="9" t="s">
        <v>6</v>
      </c>
      <c r="D285" s="10">
        <v>14</v>
      </c>
      <c r="E285" s="42">
        <v>81.062399999999997</v>
      </c>
      <c r="F285" s="42">
        <v>1134.8735999999999</v>
      </c>
    </row>
    <row r="286" spans="1:6" x14ac:dyDescent="0.2">
      <c r="A286" s="30"/>
      <c r="B286" s="8" t="s">
        <v>356</v>
      </c>
      <c r="C286" s="9" t="s">
        <v>6</v>
      </c>
      <c r="D286" s="10">
        <v>663</v>
      </c>
      <c r="E286" s="42"/>
      <c r="F286" s="42"/>
    </row>
    <row r="287" spans="1:6" x14ac:dyDescent="0.2">
      <c r="A287" s="30" t="s">
        <v>56</v>
      </c>
      <c r="B287" s="11" t="s">
        <v>57</v>
      </c>
      <c r="C287" s="9" t="s">
        <v>58</v>
      </c>
      <c r="D287" s="10">
        <v>663</v>
      </c>
      <c r="E287" s="42">
        <v>16.627200000000002</v>
      </c>
      <c r="F287" s="42">
        <v>11023.833600000002</v>
      </c>
    </row>
    <row r="288" spans="1:6" x14ac:dyDescent="0.2">
      <c r="A288" s="30" t="s">
        <v>59</v>
      </c>
      <c r="B288" s="11" t="s">
        <v>60</v>
      </c>
      <c r="C288" s="9" t="s">
        <v>58</v>
      </c>
      <c r="D288" s="10">
        <v>663</v>
      </c>
      <c r="E288" s="42">
        <v>20.236800000000002</v>
      </c>
      <c r="F288" s="42">
        <v>13416.998400000002</v>
      </c>
    </row>
    <row r="289" spans="1:6" x14ac:dyDescent="0.2">
      <c r="A289" s="30" t="s">
        <v>61</v>
      </c>
      <c r="B289" s="11" t="s">
        <v>62</v>
      </c>
      <c r="C289" s="9" t="s">
        <v>58</v>
      </c>
      <c r="D289" s="10">
        <v>133</v>
      </c>
      <c r="E289" s="42">
        <v>20.236800000000002</v>
      </c>
      <c r="F289" s="42">
        <v>2691.4944000000005</v>
      </c>
    </row>
    <row r="290" spans="1:6" x14ac:dyDescent="0.2">
      <c r="A290" s="30" t="s">
        <v>64</v>
      </c>
      <c r="B290" s="11" t="s">
        <v>65</v>
      </c>
      <c r="C290" s="9" t="s">
        <v>8</v>
      </c>
      <c r="D290" s="10">
        <v>1326</v>
      </c>
      <c r="E290" s="42">
        <v>3.9936000000000003</v>
      </c>
      <c r="F290" s="42">
        <v>5295.5136000000002</v>
      </c>
    </row>
    <row r="291" spans="1:6" x14ac:dyDescent="0.2">
      <c r="A291" s="30" t="s">
        <v>66</v>
      </c>
      <c r="B291" s="11" t="s">
        <v>67</v>
      </c>
      <c r="C291" s="9" t="s">
        <v>4</v>
      </c>
      <c r="D291" s="10">
        <v>663</v>
      </c>
      <c r="E291" s="42">
        <v>2.9824000000000002</v>
      </c>
      <c r="F291" s="42">
        <v>1977.3312000000001</v>
      </c>
    </row>
    <row r="292" spans="1:6" ht="16.5" x14ac:dyDescent="0.2">
      <c r="A292" s="12"/>
      <c r="B292" s="48"/>
      <c r="C292" s="9"/>
      <c r="D292" s="10"/>
      <c r="E292" s="10"/>
      <c r="F292" s="6"/>
    </row>
    <row r="293" spans="1:6" ht="16.5" x14ac:dyDescent="0.2">
      <c r="A293" s="41" t="s">
        <v>565</v>
      </c>
      <c r="B293" s="22" t="s">
        <v>358</v>
      </c>
      <c r="C293" s="23"/>
      <c r="D293" s="24"/>
      <c r="E293" s="24"/>
      <c r="F293" s="24">
        <f>+SUM(F294:F304)</f>
        <v>41612.710399999989</v>
      </c>
    </row>
    <row r="294" spans="1:6" x14ac:dyDescent="0.2">
      <c r="A294" s="30" t="s">
        <v>359</v>
      </c>
      <c r="B294" s="8" t="s">
        <v>360</v>
      </c>
      <c r="C294" s="9" t="s">
        <v>6</v>
      </c>
      <c r="D294" s="10">
        <v>12</v>
      </c>
      <c r="E294" s="42">
        <v>917.15840000000003</v>
      </c>
      <c r="F294" s="42">
        <v>11005.900799999999</v>
      </c>
    </row>
    <row r="295" spans="1:6" x14ac:dyDescent="0.2">
      <c r="A295" s="30" t="s">
        <v>359</v>
      </c>
      <c r="B295" s="8" t="s">
        <v>361</v>
      </c>
      <c r="C295" s="9" t="s">
        <v>6</v>
      </c>
      <c r="D295" s="10">
        <v>13</v>
      </c>
      <c r="E295" s="42">
        <v>917.15840000000003</v>
      </c>
      <c r="F295" s="42">
        <v>11923.0592</v>
      </c>
    </row>
    <row r="296" spans="1:6" x14ac:dyDescent="0.2">
      <c r="A296" s="30" t="s">
        <v>359</v>
      </c>
      <c r="B296" s="8" t="s">
        <v>362</v>
      </c>
      <c r="C296" s="9" t="s">
        <v>6</v>
      </c>
      <c r="D296" s="10">
        <v>14</v>
      </c>
      <c r="E296" s="42">
        <v>917.15840000000003</v>
      </c>
      <c r="F296" s="42">
        <v>12840.2176</v>
      </c>
    </row>
    <row r="297" spans="1:6" x14ac:dyDescent="0.2">
      <c r="A297" s="30" t="s">
        <v>359</v>
      </c>
      <c r="B297" s="8" t="s">
        <v>363</v>
      </c>
      <c r="C297" s="9" t="s">
        <v>6</v>
      </c>
      <c r="D297" s="10">
        <v>4</v>
      </c>
      <c r="E297" s="42">
        <v>917.15840000000003</v>
      </c>
      <c r="F297" s="42">
        <v>3668.6336000000001</v>
      </c>
    </row>
    <row r="298" spans="1:6" x14ac:dyDescent="0.2">
      <c r="A298" s="30"/>
      <c r="B298" s="8" t="s">
        <v>364</v>
      </c>
      <c r="C298" s="9" t="s">
        <v>6</v>
      </c>
      <c r="D298" s="10">
        <v>42</v>
      </c>
      <c r="E298" s="42"/>
      <c r="F298" s="42"/>
    </row>
    <row r="299" spans="1:6" x14ac:dyDescent="0.2">
      <c r="A299" s="30" t="s">
        <v>56</v>
      </c>
      <c r="B299" s="11" t="s">
        <v>57</v>
      </c>
      <c r="C299" s="9" t="s">
        <v>58</v>
      </c>
      <c r="D299" s="10">
        <v>42</v>
      </c>
      <c r="E299" s="42">
        <v>16.627200000000002</v>
      </c>
      <c r="F299" s="42">
        <v>698.34240000000011</v>
      </c>
    </row>
    <row r="300" spans="1:6" x14ac:dyDescent="0.2">
      <c r="A300" s="30" t="s">
        <v>59</v>
      </c>
      <c r="B300" s="11" t="s">
        <v>60</v>
      </c>
      <c r="C300" s="9" t="s">
        <v>58</v>
      </c>
      <c r="D300" s="10">
        <v>42</v>
      </c>
      <c r="E300" s="42">
        <v>20.236800000000002</v>
      </c>
      <c r="F300" s="42">
        <v>849.94560000000013</v>
      </c>
    </row>
    <row r="301" spans="1:6" x14ac:dyDescent="0.2">
      <c r="A301" s="30" t="s">
        <v>61</v>
      </c>
      <c r="B301" s="11" t="s">
        <v>62</v>
      </c>
      <c r="C301" s="9" t="s">
        <v>58</v>
      </c>
      <c r="D301" s="10">
        <v>8</v>
      </c>
      <c r="E301" s="42">
        <v>20.236800000000002</v>
      </c>
      <c r="F301" s="42">
        <v>161.89440000000002</v>
      </c>
    </row>
    <row r="302" spans="1:6" x14ac:dyDescent="0.2">
      <c r="A302" s="30" t="s">
        <v>64</v>
      </c>
      <c r="B302" s="11" t="s">
        <v>65</v>
      </c>
      <c r="C302" s="9" t="s">
        <v>8</v>
      </c>
      <c r="D302" s="10">
        <v>85</v>
      </c>
      <c r="E302" s="42">
        <v>3.9936000000000003</v>
      </c>
      <c r="F302" s="42">
        <v>339.45600000000002</v>
      </c>
    </row>
    <row r="303" spans="1:6" x14ac:dyDescent="0.2">
      <c r="A303" s="30" t="s">
        <v>66</v>
      </c>
      <c r="B303" s="11" t="s">
        <v>67</v>
      </c>
      <c r="C303" s="9" t="s">
        <v>4</v>
      </c>
      <c r="D303" s="10">
        <v>42</v>
      </c>
      <c r="E303" s="42">
        <v>2.9824000000000002</v>
      </c>
      <c r="F303" s="42">
        <v>125.2608</v>
      </c>
    </row>
    <row r="304" spans="1:6" ht="16.5" x14ac:dyDescent="0.2">
      <c r="A304" s="12"/>
      <c r="B304" s="8"/>
      <c r="C304" s="9"/>
      <c r="D304" s="10"/>
      <c r="E304" s="10"/>
      <c r="F304" s="10"/>
    </row>
    <row r="305" spans="1:6" ht="16.5" x14ac:dyDescent="0.2">
      <c r="A305" s="41" t="s">
        <v>271</v>
      </c>
      <c r="B305" s="22" t="s">
        <v>612</v>
      </c>
      <c r="C305" s="23"/>
      <c r="D305" s="24"/>
      <c r="E305" s="24"/>
      <c r="F305" s="24">
        <f>+SUM(F306:F317)</f>
        <v>692798.82239999995</v>
      </c>
    </row>
    <row r="306" spans="1:6" x14ac:dyDescent="0.2">
      <c r="A306" s="7" t="s">
        <v>366</v>
      </c>
      <c r="B306" s="8" t="s">
        <v>367</v>
      </c>
      <c r="C306" s="9" t="s">
        <v>6</v>
      </c>
      <c r="D306" s="10">
        <v>180</v>
      </c>
      <c r="E306" s="42">
        <v>649.10080000000005</v>
      </c>
      <c r="F306" s="42">
        <v>116838.14400000001</v>
      </c>
    </row>
    <row r="307" spans="1:6" ht="25.5" x14ac:dyDescent="0.2">
      <c r="A307" s="7" t="s">
        <v>368</v>
      </c>
      <c r="B307" s="8" t="s">
        <v>369</v>
      </c>
      <c r="C307" s="9" t="s">
        <v>6</v>
      </c>
      <c r="D307" s="10">
        <v>167</v>
      </c>
      <c r="E307" s="42">
        <v>90.470400000000012</v>
      </c>
      <c r="F307" s="42">
        <v>15108.556800000002</v>
      </c>
    </row>
    <row r="308" spans="1:6" ht="25.5" x14ac:dyDescent="0.2">
      <c r="A308" s="7" t="s">
        <v>370</v>
      </c>
      <c r="B308" s="8" t="s">
        <v>371</v>
      </c>
      <c r="C308" s="9" t="s">
        <v>6</v>
      </c>
      <c r="D308" s="10">
        <v>167</v>
      </c>
      <c r="E308" s="42">
        <v>93.542400000000001</v>
      </c>
      <c r="F308" s="42">
        <v>15621.5808</v>
      </c>
    </row>
    <row r="309" spans="1:6" ht="25.5" x14ac:dyDescent="0.2">
      <c r="A309" s="7" t="s">
        <v>372</v>
      </c>
      <c r="B309" s="8" t="s">
        <v>373</v>
      </c>
      <c r="C309" s="9" t="s">
        <v>6</v>
      </c>
      <c r="D309" s="10">
        <v>167</v>
      </c>
      <c r="E309" s="42">
        <v>97.536000000000001</v>
      </c>
      <c r="F309" s="42">
        <v>16288.512000000001</v>
      </c>
    </row>
    <row r="310" spans="1:6" x14ac:dyDescent="0.2">
      <c r="A310" s="7"/>
      <c r="B310" s="8"/>
      <c r="C310" s="9"/>
      <c r="D310" s="10"/>
      <c r="E310" s="42"/>
      <c r="F310" s="42"/>
    </row>
    <row r="311" spans="1:6" ht="16.5" x14ac:dyDescent="0.2">
      <c r="A311" s="12"/>
      <c r="B311" s="8" t="s">
        <v>374</v>
      </c>
      <c r="C311" s="9"/>
      <c r="D311" s="10"/>
      <c r="E311" s="10"/>
      <c r="F311" s="10"/>
    </row>
    <row r="312" spans="1:6" x14ac:dyDescent="0.2">
      <c r="A312" s="7" t="s">
        <v>375</v>
      </c>
      <c r="B312" s="8" t="s">
        <v>376</v>
      </c>
      <c r="C312" s="9" t="s">
        <v>6</v>
      </c>
      <c r="D312" s="10">
        <v>242</v>
      </c>
      <c r="E312" s="42">
        <v>722.59839999999997</v>
      </c>
      <c r="F312" s="42">
        <v>174868.81279999999</v>
      </c>
    </row>
    <row r="313" spans="1:6" ht="16.5" x14ac:dyDescent="0.2">
      <c r="A313" s="12"/>
      <c r="B313" s="8" t="s">
        <v>377</v>
      </c>
      <c r="C313" s="9"/>
      <c r="D313" s="10"/>
      <c r="E313" s="10"/>
      <c r="F313" s="10"/>
    </row>
    <row r="314" spans="1:6" x14ac:dyDescent="0.2">
      <c r="A314" s="7" t="s">
        <v>375</v>
      </c>
      <c r="B314" s="8" t="s">
        <v>376</v>
      </c>
      <c r="C314" s="9" t="s">
        <v>6</v>
      </c>
      <c r="D314" s="10">
        <v>55</v>
      </c>
      <c r="E314" s="42">
        <v>722.59839999999997</v>
      </c>
      <c r="F314" s="42">
        <v>39742.911999999997</v>
      </c>
    </row>
    <row r="315" spans="1:6" ht="16.5" x14ac:dyDescent="0.2">
      <c r="A315" s="12"/>
      <c r="B315" s="8" t="s">
        <v>378</v>
      </c>
      <c r="C315" s="9"/>
      <c r="D315" s="10"/>
      <c r="E315" s="10"/>
      <c r="F315" s="10"/>
    </row>
    <row r="316" spans="1:6" x14ac:dyDescent="0.2">
      <c r="A316" s="7" t="s">
        <v>375</v>
      </c>
      <c r="B316" s="8" t="s">
        <v>376</v>
      </c>
      <c r="C316" s="9" t="s">
        <v>6</v>
      </c>
      <c r="D316" s="10">
        <v>435</v>
      </c>
      <c r="E316" s="42">
        <v>722.59839999999997</v>
      </c>
      <c r="F316" s="42">
        <v>314330.304</v>
      </c>
    </row>
    <row r="317" spans="1:6" ht="16.5" x14ac:dyDescent="0.2">
      <c r="A317" s="12"/>
      <c r="B317" s="8"/>
      <c r="C317" s="9"/>
      <c r="D317" s="10"/>
      <c r="E317" s="10"/>
      <c r="F317" s="10"/>
    </row>
    <row r="318" spans="1:6" ht="16.5" x14ac:dyDescent="0.2">
      <c r="A318" s="41" t="s">
        <v>322</v>
      </c>
      <c r="B318" s="22" t="s">
        <v>380</v>
      </c>
      <c r="C318" s="23"/>
      <c r="D318" s="24"/>
      <c r="E318" s="24"/>
      <c r="F318" s="24">
        <f>+SUM(F319:F331)</f>
        <v>2744643.2895999998</v>
      </c>
    </row>
    <row r="319" spans="1:6" x14ac:dyDescent="0.2">
      <c r="A319" s="7" t="s">
        <v>381</v>
      </c>
      <c r="B319" s="8" t="s">
        <v>382</v>
      </c>
      <c r="C319" s="9" t="s">
        <v>6</v>
      </c>
      <c r="D319" s="10">
        <v>1875</v>
      </c>
      <c r="E319" s="42">
        <v>748.64639999999997</v>
      </c>
      <c r="F319" s="42">
        <v>1403712</v>
      </c>
    </row>
    <row r="320" spans="1:6" x14ac:dyDescent="0.2">
      <c r="A320" s="7" t="s">
        <v>383</v>
      </c>
      <c r="B320" s="8" t="s">
        <v>384</v>
      </c>
      <c r="C320" s="9" t="s">
        <v>6</v>
      </c>
      <c r="D320" s="10">
        <v>235</v>
      </c>
      <c r="E320" s="42">
        <v>188.08320000000001</v>
      </c>
      <c r="F320" s="42">
        <v>44199.552000000003</v>
      </c>
    </row>
    <row r="321" spans="1:6" ht="51" x14ac:dyDescent="0.2">
      <c r="A321" s="7" t="s">
        <v>375</v>
      </c>
      <c r="B321" s="8" t="s">
        <v>385</v>
      </c>
      <c r="C321" s="9" t="s">
        <v>6</v>
      </c>
      <c r="D321" s="10">
        <v>1704</v>
      </c>
      <c r="E321" s="42">
        <v>722.59839999999997</v>
      </c>
      <c r="F321" s="42">
        <v>1231307.6735999999</v>
      </c>
    </row>
    <row r="322" spans="1:6" x14ac:dyDescent="0.2">
      <c r="A322" s="7" t="s">
        <v>25</v>
      </c>
      <c r="B322" s="8" t="s">
        <v>386</v>
      </c>
      <c r="C322" s="9" t="s">
        <v>387</v>
      </c>
      <c r="D322" s="10">
        <v>19</v>
      </c>
      <c r="E322" s="42">
        <v>112.5376</v>
      </c>
      <c r="F322" s="42">
        <v>2138.2143999999998</v>
      </c>
    </row>
    <row r="323" spans="1:6" x14ac:dyDescent="0.2">
      <c r="A323" s="7"/>
      <c r="B323" s="8"/>
      <c r="C323" s="9"/>
      <c r="D323" s="10"/>
      <c r="E323" s="42"/>
      <c r="F323" s="42"/>
    </row>
    <row r="324" spans="1:6" x14ac:dyDescent="0.2">
      <c r="A324" s="7"/>
      <c r="B324" s="8" t="s">
        <v>388</v>
      </c>
      <c r="C324" s="9" t="s">
        <v>6</v>
      </c>
      <c r="D324" s="10">
        <v>131</v>
      </c>
      <c r="E324" s="42"/>
      <c r="F324" s="42"/>
    </row>
    <row r="325" spans="1:6" x14ac:dyDescent="0.2">
      <c r="A325" s="7" t="s">
        <v>46</v>
      </c>
      <c r="B325" s="8" t="s">
        <v>47</v>
      </c>
      <c r="C325" s="9" t="s">
        <v>8</v>
      </c>
      <c r="D325" s="10">
        <v>1639</v>
      </c>
      <c r="E325" s="42">
        <v>19.0336</v>
      </c>
      <c r="F325" s="42">
        <v>31196.070400000001</v>
      </c>
    </row>
    <row r="326" spans="1:6" ht="25.5" x14ac:dyDescent="0.2">
      <c r="A326" s="7" t="s">
        <v>389</v>
      </c>
      <c r="B326" s="8" t="s">
        <v>390</v>
      </c>
      <c r="C326" s="9" t="s">
        <v>6</v>
      </c>
      <c r="D326" s="10">
        <v>131</v>
      </c>
      <c r="E326" s="42">
        <v>159.2064</v>
      </c>
      <c r="F326" s="42">
        <v>20856.038400000001</v>
      </c>
    </row>
    <row r="327" spans="1:6" x14ac:dyDescent="0.2">
      <c r="A327" s="7"/>
      <c r="B327" s="8"/>
      <c r="C327" s="9"/>
      <c r="D327" s="10"/>
      <c r="E327" s="42"/>
      <c r="F327" s="42"/>
    </row>
    <row r="328" spans="1:6" x14ac:dyDescent="0.2">
      <c r="A328" s="7"/>
      <c r="B328" s="8" t="s">
        <v>391</v>
      </c>
      <c r="C328" s="9" t="s">
        <v>6</v>
      </c>
      <c r="D328" s="10">
        <v>28</v>
      </c>
      <c r="E328" s="42"/>
      <c r="F328" s="42"/>
    </row>
    <row r="329" spans="1:6" x14ac:dyDescent="0.2">
      <c r="A329" s="7" t="s">
        <v>46</v>
      </c>
      <c r="B329" s="8" t="s">
        <v>47</v>
      </c>
      <c r="C329" s="9" t="s">
        <v>8</v>
      </c>
      <c r="D329" s="10">
        <v>356</v>
      </c>
      <c r="E329" s="42">
        <v>19.0336</v>
      </c>
      <c r="F329" s="42">
        <v>6775.9615999999996</v>
      </c>
    </row>
    <row r="330" spans="1:6" ht="25.5" x14ac:dyDescent="0.2">
      <c r="A330" s="7" t="s">
        <v>389</v>
      </c>
      <c r="B330" s="8" t="s">
        <v>390</v>
      </c>
      <c r="C330" s="9" t="s">
        <v>6</v>
      </c>
      <c r="D330" s="10">
        <v>28</v>
      </c>
      <c r="E330" s="42">
        <v>159.2064</v>
      </c>
      <c r="F330" s="42">
        <v>4457.7791999999999</v>
      </c>
    </row>
    <row r="331" spans="1:6" ht="16.5" x14ac:dyDescent="0.2">
      <c r="A331" s="12"/>
      <c r="B331" s="8"/>
      <c r="C331" s="9"/>
      <c r="D331" s="10"/>
      <c r="E331" s="10"/>
      <c r="F331" s="10"/>
    </row>
    <row r="332" spans="1:6" ht="16.5" x14ac:dyDescent="0.2">
      <c r="A332" s="41" t="s">
        <v>357</v>
      </c>
      <c r="B332" s="22" t="s">
        <v>393</v>
      </c>
      <c r="C332" s="23"/>
      <c r="D332" s="24"/>
      <c r="E332" s="24"/>
      <c r="F332" s="24">
        <f>+SUM(F333:F358)</f>
        <v>1231495.5135999999</v>
      </c>
    </row>
    <row r="333" spans="1:6" x14ac:dyDescent="0.2">
      <c r="A333" s="7" t="s">
        <v>50</v>
      </c>
      <c r="B333" s="8" t="s">
        <v>394</v>
      </c>
      <c r="C333" s="9" t="s">
        <v>6</v>
      </c>
      <c r="D333" s="10">
        <v>22512</v>
      </c>
      <c r="E333" s="42">
        <v>11.9168</v>
      </c>
      <c r="F333" s="42">
        <v>268271.00160000002</v>
      </c>
    </row>
    <row r="334" spans="1:6" x14ac:dyDescent="0.2">
      <c r="A334" s="7" t="s">
        <v>50</v>
      </c>
      <c r="B334" s="8" t="s">
        <v>395</v>
      </c>
      <c r="C334" s="9" t="s">
        <v>6</v>
      </c>
      <c r="D334" s="10">
        <v>660</v>
      </c>
      <c r="E334" s="42">
        <v>11.9168</v>
      </c>
      <c r="F334" s="42">
        <v>7865.0879999999997</v>
      </c>
    </row>
    <row r="335" spans="1:6" x14ac:dyDescent="0.2">
      <c r="A335" s="7" t="s">
        <v>50</v>
      </c>
      <c r="B335" s="8" t="s">
        <v>396</v>
      </c>
      <c r="C335" s="9" t="s">
        <v>6</v>
      </c>
      <c r="D335" s="10">
        <v>809</v>
      </c>
      <c r="E335" s="42">
        <v>11.9168</v>
      </c>
      <c r="F335" s="42">
        <v>9640.6912000000011</v>
      </c>
    </row>
    <row r="336" spans="1:6" x14ac:dyDescent="0.2">
      <c r="A336" s="7" t="s">
        <v>397</v>
      </c>
      <c r="B336" s="8" t="s">
        <v>398</v>
      </c>
      <c r="C336" s="9" t="s">
        <v>6</v>
      </c>
      <c r="D336" s="10">
        <v>84</v>
      </c>
      <c r="E336" s="42">
        <v>10.495999999999999</v>
      </c>
      <c r="F336" s="42">
        <v>881.66399999999987</v>
      </c>
    </row>
    <row r="337" spans="1:6" x14ac:dyDescent="0.2">
      <c r="A337" s="7" t="s">
        <v>54</v>
      </c>
      <c r="B337" s="8" t="s">
        <v>399</v>
      </c>
      <c r="C337" s="9" t="s">
        <v>6</v>
      </c>
      <c r="D337" s="10">
        <v>18221</v>
      </c>
      <c r="E337" s="42">
        <v>24.8704</v>
      </c>
      <c r="F337" s="42">
        <v>453163.55839999998</v>
      </c>
    </row>
    <row r="338" spans="1:6" x14ac:dyDescent="0.2">
      <c r="A338" s="7" t="s">
        <v>54</v>
      </c>
      <c r="B338" s="8" t="s">
        <v>400</v>
      </c>
      <c r="C338" s="9" t="s">
        <v>6</v>
      </c>
      <c r="D338" s="10">
        <v>660</v>
      </c>
      <c r="E338" s="42">
        <v>24.8704</v>
      </c>
      <c r="F338" s="42">
        <v>16414.464</v>
      </c>
    </row>
    <row r="339" spans="1:6" x14ac:dyDescent="0.2">
      <c r="A339" s="7" t="s">
        <v>51</v>
      </c>
      <c r="B339" s="8" t="s">
        <v>401</v>
      </c>
      <c r="C339" s="9" t="s">
        <v>6</v>
      </c>
      <c r="D339" s="10">
        <v>809</v>
      </c>
      <c r="E339" s="42">
        <v>23.718400000000003</v>
      </c>
      <c r="F339" s="42">
        <v>19188.185600000001</v>
      </c>
    </row>
    <row r="340" spans="1:6" x14ac:dyDescent="0.2">
      <c r="A340" s="7" t="s">
        <v>402</v>
      </c>
      <c r="B340" s="8" t="s">
        <v>403</v>
      </c>
      <c r="C340" s="9" t="s">
        <v>7</v>
      </c>
      <c r="D340" s="10">
        <v>4320</v>
      </c>
      <c r="E340" s="42">
        <v>2.7392000000000003</v>
      </c>
      <c r="F340" s="42">
        <v>11833.344000000001</v>
      </c>
    </row>
    <row r="341" spans="1:6" x14ac:dyDescent="0.2">
      <c r="A341" s="7" t="s">
        <v>54</v>
      </c>
      <c r="B341" s="8" t="s">
        <v>404</v>
      </c>
      <c r="C341" s="9" t="s">
        <v>6</v>
      </c>
      <c r="D341" s="10">
        <v>692</v>
      </c>
      <c r="E341" s="42">
        <v>24.8704</v>
      </c>
      <c r="F341" s="42">
        <v>17210.316800000001</v>
      </c>
    </row>
    <row r="342" spans="1:6" x14ac:dyDescent="0.2">
      <c r="A342" s="7" t="s">
        <v>405</v>
      </c>
      <c r="B342" s="8" t="s">
        <v>406</v>
      </c>
      <c r="C342" s="9" t="s">
        <v>6</v>
      </c>
      <c r="D342" s="10">
        <v>1145</v>
      </c>
      <c r="E342" s="42">
        <v>27.328000000000003</v>
      </c>
      <c r="F342" s="42">
        <v>31290.560000000005</v>
      </c>
    </row>
    <row r="343" spans="1:6" x14ac:dyDescent="0.2">
      <c r="A343" s="7" t="s">
        <v>407</v>
      </c>
      <c r="B343" s="8" t="s">
        <v>408</v>
      </c>
      <c r="C343" s="9" t="s">
        <v>6</v>
      </c>
      <c r="D343" s="10">
        <v>896</v>
      </c>
      <c r="E343" s="42">
        <v>20.928000000000001</v>
      </c>
      <c r="F343" s="42">
        <v>18751.488000000001</v>
      </c>
    </row>
    <row r="344" spans="1:6" x14ac:dyDescent="0.2">
      <c r="A344" s="7" t="s">
        <v>409</v>
      </c>
      <c r="B344" s="8" t="s">
        <v>410</v>
      </c>
      <c r="C344" s="9" t="s">
        <v>119</v>
      </c>
      <c r="D344" s="10">
        <v>559</v>
      </c>
      <c r="E344" s="42">
        <v>18.400000000000002</v>
      </c>
      <c r="F344" s="42">
        <v>10285.6</v>
      </c>
    </row>
    <row r="345" spans="1:6" x14ac:dyDescent="0.2">
      <c r="A345" s="7" t="s">
        <v>63</v>
      </c>
      <c r="B345" s="8" t="s">
        <v>411</v>
      </c>
      <c r="C345" s="9" t="s">
        <v>6</v>
      </c>
      <c r="D345" s="10">
        <v>2733</v>
      </c>
      <c r="E345" s="42">
        <v>36.800000000000004</v>
      </c>
      <c r="F345" s="42">
        <v>100574.40000000001</v>
      </c>
    </row>
    <row r="346" spans="1:6" x14ac:dyDescent="0.2">
      <c r="A346" s="7" t="s">
        <v>63</v>
      </c>
      <c r="B346" s="8" t="s">
        <v>412</v>
      </c>
      <c r="C346" s="9" t="s">
        <v>6</v>
      </c>
      <c r="D346" s="10">
        <v>469</v>
      </c>
      <c r="E346" s="42">
        <v>36.800000000000004</v>
      </c>
      <c r="F346" s="42">
        <v>17259.2</v>
      </c>
    </row>
    <row r="347" spans="1:6" x14ac:dyDescent="0.2">
      <c r="A347" s="7" t="s">
        <v>63</v>
      </c>
      <c r="B347" s="8" t="s">
        <v>413</v>
      </c>
      <c r="C347" s="9" t="s">
        <v>6</v>
      </c>
      <c r="D347" s="10">
        <v>504</v>
      </c>
      <c r="E347" s="42">
        <v>36.800000000000004</v>
      </c>
      <c r="F347" s="42">
        <v>18547.2</v>
      </c>
    </row>
    <row r="348" spans="1:6" x14ac:dyDescent="0.2">
      <c r="A348" s="7" t="s">
        <v>63</v>
      </c>
      <c r="B348" s="8" t="s">
        <v>414</v>
      </c>
      <c r="C348" s="9" t="s">
        <v>6</v>
      </c>
      <c r="D348" s="10">
        <v>616</v>
      </c>
      <c r="E348" s="42">
        <v>36.800000000000004</v>
      </c>
      <c r="F348" s="42">
        <v>22668.800000000003</v>
      </c>
    </row>
    <row r="349" spans="1:6" x14ac:dyDescent="0.2">
      <c r="A349" s="7" t="s">
        <v>409</v>
      </c>
      <c r="B349" s="8" t="s">
        <v>415</v>
      </c>
      <c r="C349" s="9" t="s">
        <v>7</v>
      </c>
      <c r="D349" s="10">
        <v>3920</v>
      </c>
      <c r="E349" s="42">
        <v>18.400000000000002</v>
      </c>
      <c r="F349" s="42">
        <v>72128.000000000015</v>
      </c>
    </row>
    <row r="350" spans="1:6" x14ac:dyDescent="0.2">
      <c r="A350" s="7" t="s">
        <v>409</v>
      </c>
      <c r="B350" s="8" t="s">
        <v>416</v>
      </c>
      <c r="C350" s="9" t="s">
        <v>7</v>
      </c>
      <c r="D350" s="10">
        <v>4816</v>
      </c>
      <c r="E350" s="42">
        <v>18.400000000000002</v>
      </c>
      <c r="F350" s="42">
        <v>88614.400000000009</v>
      </c>
    </row>
    <row r="351" spans="1:6" x14ac:dyDescent="0.2">
      <c r="A351" s="7" t="s">
        <v>409</v>
      </c>
      <c r="B351" s="8" t="s">
        <v>417</v>
      </c>
      <c r="C351" s="9" t="s">
        <v>7</v>
      </c>
      <c r="D351" s="10">
        <v>627</v>
      </c>
      <c r="E351" s="42">
        <v>18.400000000000002</v>
      </c>
      <c r="F351" s="42">
        <v>11536.800000000001</v>
      </c>
    </row>
    <row r="352" spans="1:6" x14ac:dyDescent="0.2">
      <c r="A352" s="7" t="s">
        <v>409</v>
      </c>
      <c r="B352" s="8" t="s">
        <v>418</v>
      </c>
      <c r="C352" s="9" t="s">
        <v>7</v>
      </c>
      <c r="D352" s="10">
        <v>448</v>
      </c>
      <c r="E352" s="42">
        <v>18.400000000000002</v>
      </c>
      <c r="F352" s="42">
        <v>8243.2000000000007</v>
      </c>
    </row>
    <row r="353" spans="1:6" x14ac:dyDescent="0.2">
      <c r="A353" s="7" t="s">
        <v>409</v>
      </c>
      <c r="B353" s="8" t="s">
        <v>419</v>
      </c>
      <c r="C353" s="9" t="s">
        <v>7</v>
      </c>
      <c r="D353" s="10">
        <v>504</v>
      </c>
      <c r="E353" s="42">
        <v>18.400000000000002</v>
      </c>
      <c r="F353" s="42">
        <v>9273.6</v>
      </c>
    </row>
    <row r="354" spans="1:6" x14ac:dyDescent="0.2">
      <c r="A354" s="7" t="s">
        <v>409</v>
      </c>
      <c r="B354" s="8" t="s">
        <v>420</v>
      </c>
      <c r="C354" s="9" t="s">
        <v>7</v>
      </c>
      <c r="D354" s="10">
        <v>336</v>
      </c>
      <c r="E354" s="42">
        <v>18.400000000000002</v>
      </c>
      <c r="F354" s="42">
        <v>6182.4000000000005</v>
      </c>
    </row>
    <row r="355" spans="1:6" x14ac:dyDescent="0.2">
      <c r="A355" s="7" t="s">
        <v>421</v>
      </c>
      <c r="B355" s="8" t="s">
        <v>422</v>
      </c>
      <c r="C355" s="9" t="s">
        <v>4</v>
      </c>
      <c r="D355" s="10">
        <v>10</v>
      </c>
      <c r="E355" s="42">
        <v>467.3152</v>
      </c>
      <c r="F355" s="42">
        <v>4673.152</v>
      </c>
    </row>
    <row r="356" spans="1:6" x14ac:dyDescent="0.2">
      <c r="A356" s="7" t="s">
        <v>423</v>
      </c>
      <c r="B356" s="8" t="s">
        <v>424</v>
      </c>
      <c r="C356" s="9" t="s">
        <v>4</v>
      </c>
      <c r="D356" s="10">
        <v>10</v>
      </c>
      <c r="E356" s="42">
        <v>259.2</v>
      </c>
      <c r="F356" s="42">
        <v>2592</v>
      </c>
    </row>
    <row r="357" spans="1:6" x14ac:dyDescent="0.2">
      <c r="A357" s="7" t="s">
        <v>423</v>
      </c>
      <c r="B357" s="8" t="s">
        <v>425</v>
      </c>
      <c r="C357" s="9" t="s">
        <v>4</v>
      </c>
      <c r="D357" s="10">
        <v>17</v>
      </c>
      <c r="E357" s="42">
        <v>259.2</v>
      </c>
      <c r="F357" s="42">
        <v>4406.3999999999996</v>
      </c>
    </row>
    <row r="358" spans="1:6" x14ac:dyDescent="0.2">
      <c r="A358" s="7"/>
      <c r="B358" s="8"/>
      <c r="C358" s="9"/>
      <c r="D358" s="10"/>
      <c r="E358" s="10"/>
      <c r="F358" s="10"/>
    </row>
    <row r="359" spans="1:6" ht="16.5" x14ac:dyDescent="0.2">
      <c r="A359" s="41" t="s">
        <v>365</v>
      </c>
      <c r="B359" s="22" t="s">
        <v>427</v>
      </c>
      <c r="C359" s="23"/>
      <c r="D359" s="24"/>
      <c r="E359" s="24"/>
      <c r="F359" s="24">
        <f>+SUM(F360:F362)</f>
        <v>198696.61439999999</v>
      </c>
    </row>
    <row r="360" spans="1:6" x14ac:dyDescent="0.2">
      <c r="A360" s="7" t="s">
        <v>428</v>
      </c>
      <c r="B360" s="8" t="s">
        <v>429</v>
      </c>
      <c r="C360" s="9" t="s">
        <v>6</v>
      </c>
      <c r="D360" s="10">
        <v>7828.41</v>
      </c>
      <c r="E360" s="42">
        <v>21.76</v>
      </c>
      <c r="F360" s="42">
        <v>170346.2016</v>
      </c>
    </row>
    <row r="361" spans="1:6" x14ac:dyDescent="0.2">
      <c r="A361" s="7" t="s">
        <v>430</v>
      </c>
      <c r="B361" s="8" t="s">
        <v>431</v>
      </c>
      <c r="C361" s="9" t="s">
        <v>6</v>
      </c>
      <c r="D361" s="10">
        <v>758</v>
      </c>
      <c r="E361" s="42">
        <v>37.401600000000002</v>
      </c>
      <c r="F361" s="42">
        <v>28350.412800000002</v>
      </c>
    </row>
    <row r="362" spans="1:6" x14ac:dyDescent="0.2">
      <c r="A362" s="7"/>
      <c r="B362" s="8"/>
      <c r="C362" s="9"/>
      <c r="D362" s="10"/>
      <c r="E362" s="10"/>
      <c r="F362" s="10"/>
    </row>
    <row r="363" spans="1:6" ht="16.5" x14ac:dyDescent="0.2">
      <c r="A363" s="41" t="s">
        <v>379</v>
      </c>
      <c r="B363" s="22" t="s">
        <v>433</v>
      </c>
      <c r="C363" s="23"/>
      <c r="D363" s="24"/>
      <c r="E363" s="24"/>
      <c r="F363" s="24">
        <f>+SUM(F364:F369)</f>
        <v>91436.851200000005</v>
      </c>
    </row>
    <row r="364" spans="1:6" x14ac:dyDescent="0.2">
      <c r="A364" s="7"/>
      <c r="B364" s="11" t="s">
        <v>434</v>
      </c>
      <c r="C364" s="9"/>
      <c r="D364" s="10"/>
      <c r="E364" s="42"/>
      <c r="F364" s="10"/>
    </row>
    <row r="365" spans="1:6" ht="25.5" x14ac:dyDescent="0.2">
      <c r="A365" s="7" t="s">
        <v>435</v>
      </c>
      <c r="B365" s="11" t="s">
        <v>436</v>
      </c>
      <c r="C365" s="9" t="s">
        <v>12</v>
      </c>
      <c r="D365" s="10">
        <v>10</v>
      </c>
      <c r="E365" s="42">
        <v>2591.2704000000003</v>
      </c>
      <c r="F365" s="10">
        <v>25912.704000000005</v>
      </c>
    </row>
    <row r="366" spans="1:6" ht="25.5" x14ac:dyDescent="0.2">
      <c r="A366" s="7" t="s">
        <v>437</v>
      </c>
      <c r="B366" s="11" t="s">
        <v>438</v>
      </c>
      <c r="C366" s="9" t="s">
        <v>12</v>
      </c>
      <c r="D366" s="10">
        <v>1</v>
      </c>
      <c r="E366" s="42">
        <v>7400.7807999999995</v>
      </c>
      <c r="F366" s="10">
        <v>7400.7807999999995</v>
      </c>
    </row>
    <row r="367" spans="1:6" x14ac:dyDescent="0.2">
      <c r="A367" s="7" t="s">
        <v>439</v>
      </c>
      <c r="B367" s="11" t="s">
        <v>440</v>
      </c>
      <c r="C367" s="9" t="s">
        <v>12</v>
      </c>
      <c r="D367" s="10">
        <v>2</v>
      </c>
      <c r="E367" s="42">
        <v>619.37919999999997</v>
      </c>
      <c r="F367" s="10">
        <v>1238.7583999999999</v>
      </c>
    </row>
    <row r="368" spans="1:6" ht="25.5" x14ac:dyDescent="0.2">
      <c r="A368" s="7" t="s">
        <v>441</v>
      </c>
      <c r="B368" s="11" t="s">
        <v>442</v>
      </c>
      <c r="C368" s="9" t="s">
        <v>4</v>
      </c>
      <c r="D368" s="10">
        <v>45</v>
      </c>
      <c r="E368" s="42">
        <v>1264.1024</v>
      </c>
      <c r="F368" s="10">
        <v>56884.608</v>
      </c>
    </row>
    <row r="369" spans="1:6" ht="16.5" x14ac:dyDescent="0.2">
      <c r="A369" s="7"/>
      <c r="B369" s="48"/>
      <c r="C369" s="9"/>
      <c r="D369" s="10"/>
      <c r="E369" s="10"/>
      <c r="F369" s="6"/>
    </row>
    <row r="370" spans="1:6" ht="16.5" x14ac:dyDescent="0.2">
      <c r="A370" s="41" t="s">
        <v>392</v>
      </c>
      <c r="B370" s="22" t="s">
        <v>443</v>
      </c>
      <c r="C370" s="23"/>
      <c r="D370" s="24"/>
      <c r="E370" s="24"/>
      <c r="F370" s="24">
        <f>+SUM(F371:F570)</f>
        <v>687295.42399999953</v>
      </c>
    </row>
    <row r="371" spans="1:6" ht="16.5" x14ac:dyDescent="0.2">
      <c r="A371" s="12"/>
      <c r="B371" s="49" t="s">
        <v>444</v>
      </c>
      <c r="C371" s="9"/>
      <c r="D371" s="10"/>
      <c r="E371" s="10"/>
      <c r="F371" s="6"/>
    </row>
    <row r="372" spans="1:6" x14ac:dyDescent="0.2">
      <c r="A372" s="7" t="s">
        <v>445</v>
      </c>
      <c r="B372" s="11" t="s">
        <v>446</v>
      </c>
      <c r="C372" s="9" t="s">
        <v>4</v>
      </c>
      <c r="D372" s="10">
        <v>39</v>
      </c>
      <c r="E372" s="42">
        <v>581.08160000000009</v>
      </c>
      <c r="F372" s="10">
        <v>22662.182400000005</v>
      </c>
    </row>
    <row r="373" spans="1:6" x14ac:dyDescent="0.2">
      <c r="A373" s="7" t="s">
        <v>447</v>
      </c>
      <c r="B373" s="11" t="s">
        <v>448</v>
      </c>
      <c r="C373" s="9" t="s">
        <v>4</v>
      </c>
      <c r="D373" s="10">
        <v>5</v>
      </c>
      <c r="E373" s="42">
        <v>242.52160000000001</v>
      </c>
      <c r="F373" s="10">
        <v>1212.6079999999999</v>
      </c>
    </row>
    <row r="374" spans="1:6" x14ac:dyDescent="0.2">
      <c r="A374" s="7" t="s">
        <v>449</v>
      </c>
      <c r="B374" s="11" t="s">
        <v>450</v>
      </c>
      <c r="C374" s="9" t="s">
        <v>4</v>
      </c>
      <c r="D374" s="10">
        <v>17</v>
      </c>
      <c r="E374" s="42">
        <v>536.19200000000001</v>
      </c>
      <c r="F374" s="10">
        <v>9115.2639999999992</v>
      </c>
    </row>
    <row r="375" spans="1:6" x14ac:dyDescent="0.2">
      <c r="A375" s="7" t="s">
        <v>451</v>
      </c>
      <c r="B375" s="11" t="s">
        <v>452</v>
      </c>
      <c r="C375" s="9" t="s">
        <v>4</v>
      </c>
      <c r="D375" s="10">
        <v>4</v>
      </c>
      <c r="E375" s="42">
        <v>286.40000000000003</v>
      </c>
      <c r="F375" s="10">
        <v>1145.6000000000001</v>
      </c>
    </row>
    <row r="376" spans="1:6" x14ac:dyDescent="0.2">
      <c r="A376" s="7" t="s">
        <v>453</v>
      </c>
      <c r="B376" s="11" t="s">
        <v>454</v>
      </c>
      <c r="C376" s="9" t="s">
        <v>4</v>
      </c>
      <c r="D376" s="10">
        <v>45</v>
      </c>
      <c r="E376" s="42">
        <v>118.72</v>
      </c>
      <c r="F376" s="10">
        <v>5342.4</v>
      </c>
    </row>
    <row r="377" spans="1:6" x14ac:dyDescent="0.2">
      <c r="A377" s="7" t="s">
        <v>455</v>
      </c>
      <c r="B377" s="11" t="s">
        <v>456</v>
      </c>
      <c r="C377" s="9" t="s">
        <v>4</v>
      </c>
      <c r="D377" s="10">
        <v>45</v>
      </c>
      <c r="E377" s="42">
        <v>239.1936</v>
      </c>
      <c r="F377" s="10">
        <v>10763.712</v>
      </c>
    </row>
    <row r="378" spans="1:6" x14ac:dyDescent="0.2">
      <c r="A378" s="7" t="s">
        <v>457</v>
      </c>
      <c r="B378" s="11" t="s">
        <v>458</v>
      </c>
      <c r="C378" s="9" t="s">
        <v>4</v>
      </c>
      <c r="D378" s="10">
        <v>5</v>
      </c>
      <c r="E378" s="42">
        <v>554.18880000000001</v>
      </c>
      <c r="F378" s="10">
        <v>2770.944</v>
      </c>
    </row>
    <row r="379" spans="1:6" x14ac:dyDescent="0.2">
      <c r="A379" s="7" t="s">
        <v>459</v>
      </c>
      <c r="B379" s="11" t="s">
        <v>460</v>
      </c>
      <c r="C379" s="9" t="s">
        <v>4</v>
      </c>
      <c r="D379" s="10">
        <v>45</v>
      </c>
      <c r="E379" s="42">
        <v>34.8416</v>
      </c>
      <c r="F379" s="10">
        <v>1567.8720000000001</v>
      </c>
    </row>
    <row r="380" spans="1:6" x14ac:dyDescent="0.2">
      <c r="A380" s="7" t="s">
        <v>461</v>
      </c>
      <c r="B380" s="11" t="s">
        <v>462</v>
      </c>
      <c r="C380" s="9" t="s">
        <v>4</v>
      </c>
      <c r="D380" s="10">
        <v>28</v>
      </c>
      <c r="E380" s="42">
        <v>228.01919999999998</v>
      </c>
      <c r="F380" s="10">
        <v>6384.5375999999997</v>
      </c>
    </row>
    <row r="381" spans="1:6" x14ac:dyDescent="0.2">
      <c r="A381" s="7" t="s">
        <v>463</v>
      </c>
      <c r="B381" s="11" t="s">
        <v>464</v>
      </c>
      <c r="C381" s="9" t="s">
        <v>4</v>
      </c>
      <c r="D381" s="10">
        <v>45</v>
      </c>
      <c r="E381" s="42">
        <v>60.275200000000005</v>
      </c>
      <c r="F381" s="10">
        <v>2712.384</v>
      </c>
    </row>
    <row r="382" spans="1:6" x14ac:dyDescent="0.2">
      <c r="A382" s="7" t="s">
        <v>465</v>
      </c>
      <c r="B382" s="11" t="s">
        <v>466</v>
      </c>
      <c r="C382" s="9" t="s">
        <v>4</v>
      </c>
      <c r="D382" s="10">
        <v>45</v>
      </c>
      <c r="E382" s="42">
        <v>51.148800000000001</v>
      </c>
      <c r="F382" s="10">
        <v>2301.6959999999999</v>
      </c>
    </row>
    <row r="383" spans="1:6" x14ac:dyDescent="0.2">
      <c r="A383" s="7" t="s">
        <v>467</v>
      </c>
      <c r="B383" s="11" t="s">
        <v>468</v>
      </c>
      <c r="C383" s="9" t="s">
        <v>6</v>
      </c>
      <c r="D383" s="10">
        <v>43</v>
      </c>
      <c r="E383" s="42">
        <v>366.08</v>
      </c>
      <c r="F383" s="10">
        <v>15741.439999999999</v>
      </c>
    </row>
    <row r="384" spans="1:6" x14ac:dyDescent="0.2">
      <c r="A384" s="7" t="s">
        <v>469</v>
      </c>
      <c r="B384" s="11" t="s">
        <v>470</v>
      </c>
      <c r="C384" s="9" t="s">
        <v>6</v>
      </c>
      <c r="D384" s="10">
        <v>2</v>
      </c>
      <c r="E384" s="42">
        <v>543.61599999999999</v>
      </c>
      <c r="F384" s="10">
        <v>1087.232</v>
      </c>
    </row>
    <row r="385" spans="1:6" ht="25.5" x14ac:dyDescent="0.2">
      <c r="A385" s="7" t="s">
        <v>471</v>
      </c>
      <c r="B385" s="11" t="s">
        <v>472</v>
      </c>
      <c r="C385" s="9" t="s">
        <v>6</v>
      </c>
      <c r="D385" s="10">
        <v>24</v>
      </c>
      <c r="E385" s="42">
        <v>1413.0304000000001</v>
      </c>
      <c r="F385" s="10">
        <v>33912.729600000006</v>
      </c>
    </row>
    <row r="386" spans="1:6" x14ac:dyDescent="0.2">
      <c r="A386" s="7"/>
      <c r="B386" s="11" t="s">
        <v>473</v>
      </c>
      <c r="C386" s="9"/>
      <c r="D386" s="10"/>
      <c r="E386" s="42"/>
      <c r="F386" s="10"/>
    </row>
    <row r="387" spans="1:6" ht="25.5" x14ac:dyDescent="0.2">
      <c r="A387" s="7" t="s">
        <v>474</v>
      </c>
      <c r="B387" s="11" t="s">
        <v>475</v>
      </c>
      <c r="C387" s="9" t="s">
        <v>4</v>
      </c>
      <c r="D387" s="10">
        <v>5</v>
      </c>
      <c r="E387" s="42">
        <v>122.36799999999999</v>
      </c>
      <c r="F387" s="10">
        <v>611.83999999999992</v>
      </c>
    </row>
    <row r="388" spans="1:6" ht="25.5" x14ac:dyDescent="0.2">
      <c r="A388" s="7" t="s">
        <v>476</v>
      </c>
      <c r="B388" s="11" t="s">
        <v>477</v>
      </c>
      <c r="C388" s="9" t="s">
        <v>4</v>
      </c>
      <c r="D388" s="10">
        <v>5</v>
      </c>
      <c r="E388" s="42">
        <v>172.6464</v>
      </c>
      <c r="F388" s="10">
        <v>863.23199999999997</v>
      </c>
    </row>
    <row r="389" spans="1:6" ht="25.5" x14ac:dyDescent="0.2">
      <c r="A389" s="7" t="s">
        <v>478</v>
      </c>
      <c r="B389" s="11" t="s">
        <v>479</v>
      </c>
      <c r="C389" s="9" t="s">
        <v>4</v>
      </c>
      <c r="D389" s="10">
        <v>5</v>
      </c>
      <c r="E389" s="42">
        <v>428.096</v>
      </c>
      <c r="F389" s="10">
        <v>2140.48</v>
      </c>
    </row>
    <row r="390" spans="1:6" ht="25.5" x14ac:dyDescent="0.2">
      <c r="A390" s="7" t="s">
        <v>480</v>
      </c>
      <c r="B390" s="11" t="s">
        <v>481</v>
      </c>
      <c r="C390" s="9" t="s">
        <v>4</v>
      </c>
      <c r="D390" s="10">
        <v>5</v>
      </c>
      <c r="E390" s="42">
        <v>248.71680000000001</v>
      </c>
      <c r="F390" s="10">
        <v>1243.5840000000001</v>
      </c>
    </row>
    <row r="391" spans="1:6" x14ac:dyDescent="0.2">
      <c r="A391" s="7" t="s">
        <v>482</v>
      </c>
      <c r="B391" s="11" t="s">
        <v>483</v>
      </c>
      <c r="C391" s="9" t="s">
        <v>4</v>
      </c>
      <c r="D391" s="10">
        <v>4</v>
      </c>
      <c r="E391" s="42">
        <v>3170.3296000000005</v>
      </c>
      <c r="F391" s="10">
        <v>12681.318400000002</v>
      </c>
    </row>
    <row r="392" spans="1:6" x14ac:dyDescent="0.2">
      <c r="A392" s="7"/>
      <c r="B392" s="49" t="s">
        <v>484</v>
      </c>
      <c r="C392" s="9"/>
      <c r="D392" s="10"/>
      <c r="E392" s="42"/>
      <c r="F392" s="10"/>
    </row>
    <row r="393" spans="1:6" x14ac:dyDescent="0.2">
      <c r="A393" s="7" t="s">
        <v>445</v>
      </c>
      <c r="B393" s="11" t="s">
        <v>446</v>
      </c>
      <c r="C393" s="9" t="s">
        <v>4</v>
      </c>
      <c r="D393" s="10">
        <v>19</v>
      </c>
      <c r="E393" s="42">
        <v>581.08160000000009</v>
      </c>
      <c r="F393" s="10">
        <v>11040.550400000002</v>
      </c>
    </row>
    <row r="394" spans="1:6" x14ac:dyDescent="0.2">
      <c r="A394" s="7" t="s">
        <v>447</v>
      </c>
      <c r="B394" s="11" t="s">
        <v>448</v>
      </c>
      <c r="C394" s="9" t="s">
        <v>4</v>
      </c>
      <c r="D394" s="10">
        <v>2</v>
      </c>
      <c r="E394" s="42">
        <v>242.52160000000001</v>
      </c>
      <c r="F394" s="10">
        <v>485.04320000000001</v>
      </c>
    </row>
    <row r="395" spans="1:6" x14ac:dyDescent="0.2">
      <c r="A395" s="7" t="s">
        <v>451</v>
      </c>
      <c r="B395" s="11" t="s">
        <v>452</v>
      </c>
      <c r="C395" s="9" t="s">
        <v>4</v>
      </c>
      <c r="D395" s="10">
        <v>2</v>
      </c>
      <c r="E395" s="42">
        <v>286.40000000000003</v>
      </c>
      <c r="F395" s="10">
        <v>572.80000000000007</v>
      </c>
    </row>
    <row r="396" spans="1:6" x14ac:dyDescent="0.2">
      <c r="A396" s="7" t="s">
        <v>451</v>
      </c>
      <c r="B396" s="11" t="s">
        <v>485</v>
      </c>
      <c r="C396" s="9" t="s">
        <v>4</v>
      </c>
      <c r="D396" s="10">
        <v>1</v>
      </c>
      <c r="E396" s="42">
        <v>286.40000000000003</v>
      </c>
      <c r="F396" s="10">
        <v>286.40000000000003</v>
      </c>
    </row>
    <row r="397" spans="1:6" x14ac:dyDescent="0.2">
      <c r="A397" s="7" t="s">
        <v>455</v>
      </c>
      <c r="B397" s="11" t="s">
        <v>456</v>
      </c>
      <c r="C397" s="9" t="s">
        <v>4</v>
      </c>
      <c r="D397" s="10">
        <v>25</v>
      </c>
      <c r="E397" s="42">
        <v>239.1936</v>
      </c>
      <c r="F397" s="10">
        <v>5979.84</v>
      </c>
    </row>
    <row r="398" spans="1:6" x14ac:dyDescent="0.2">
      <c r="A398" s="7" t="s">
        <v>457</v>
      </c>
      <c r="B398" s="11" t="s">
        <v>458</v>
      </c>
      <c r="C398" s="9" t="s">
        <v>4</v>
      </c>
      <c r="D398" s="10">
        <v>1</v>
      </c>
      <c r="E398" s="42">
        <v>554.18880000000001</v>
      </c>
      <c r="F398" s="10">
        <v>554.18880000000001</v>
      </c>
    </row>
    <row r="399" spans="1:6" x14ac:dyDescent="0.2">
      <c r="A399" s="7" t="s">
        <v>459</v>
      </c>
      <c r="B399" s="11" t="s">
        <v>460</v>
      </c>
      <c r="C399" s="9" t="s">
        <v>4</v>
      </c>
      <c r="D399" s="10">
        <v>13</v>
      </c>
      <c r="E399" s="42">
        <v>34.8416</v>
      </c>
      <c r="F399" s="10">
        <v>452.94079999999997</v>
      </c>
    </row>
    <row r="400" spans="1:6" x14ac:dyDescent="0.2">
      <c r="A400" s="7" t="s">
        <v>461</v>
      </c>
      <c r="B400" s="11" t="s">
        <v>462</v>
      </c>
      <c r="C400" s="9" t="s">
        <v>4</v>
      </c>
      <c r="D400" s="10">
        <v>13</v>
      </c>
      <c r="E400" s="42">
        <v>228.01919999999998</v>
      </c>
      <c r="F400" s="10">
        <v>2964.2495999999996</v>
      </c>
    </row>
    <row r="401" spans="1:6" x14ac:dyDescent="0.2">
      <c r="A401" s="7" t="s">
        <v>463</v>
      </c>
      <c r="B401" s="11" t="s">
        <v>464</v>
      </c>
      <c r="C401" s="9" t="s">
        <v>4</v>
      </c>
      <c r="D401" s="10">
        <v>13</v>
      </c>
      <c r="E401" s="42">
        <v>60.275200000000005</v>
      </c>
      <c r="F401" s="10">
        <v>783.57760000000007</v>
      </c>
    </row>
    <row r="402" spans="1:6" x14ac:dyDescent="0.2">
      <c r="A402" s="7" t="s">
        <v>465</v>
      </c>
      <c r="B402" s="11" t="s">
        <v>466</v>
      </c>
      <c r="C402" s="9" t="s">
        <v>4</v>
      </c>
      <c r="D402" s="10">
        <v>6</v>
      </c>
      <c r="E402" s="42">
        <v>51.148800000000001</v>
      </c>
      <c r="F402" s="10">
        <v>306.89280000000002</v>
      </c>
    </row>
    <row r="403" spans="1:6" x14ac:dyDescent="0.2">
      <c r="A403" s="7" t="s">
        <v>467</v>
      </c>
      <c r="B403" s="11" t="s">
        <v>468</v>
      </c>
      <c r="C403" s="9" t="s">
        <v>6</v>
      </c>
      <c r="D403" s="10">
        <v>9</v>
      </c>
      <c r="E403" s="42">
        <v>366.08</v>
      </c>
      <c r="F403" s="10">
        <v>3294.72</v>
      </c>
    </row>
    <row r="404" spans="1:6" x14ac:dyDescent="0.2">
      <c r="A404" s="7" t="s">
        <v>469</v>
      </c>
      <c r="B404" s="11" t="s">
        <v>470</v>
      </c>
      <c r="C404" s="9" t="s">
        <v>6</v>
      </c>
      <c r="D404" s="10">
        <v>1</v>
      </c>
      <c r="E404" s="42">
        <v>543.61599999999999</v>
      </c>
      <c r="F404" s="10">
        <v>543.61599999999999</v>
      </c>
    </row>
    <row r="405" spans="1:6" ht="25.5" x14ac:dyDescent="0.2">
      <c r="A405" s="7" t="s">
        <v>471</v>
      </c>
      <c r="B405" s="11" t="s">
        <v>472</v>
      </c>
      <c r="C405" s="9" t="s">
        <v>6</v>
      </c>
      <c r="D405" s="10">
        <v>3</v>
      </c>
      <c r="E405" s="42">
        <v>1413.0304000000001</v>
      </c>
      <c r="F405" s="10">
        <v>4239.0912000000008</v>
      </c>
    </row>
    <row r="406" spans="1:6" x14ac:dyDescent="0.2">
      <c r="A406" s="7"/>
      <c r="B406" s="11" t="s">
        <v>473</v>
      </c>
      <c r="C406" s="9"/>
      <c r="D406" s="10"/>
      <c r="E406" s="42"/>
      <c r="F406" s="10"/>
    </row>
    <row r="407" spans="1:6" ht="25.5" x14ac:dyDescent="0.2">
      <c r="A407" s="7" t="s">
        <v>474</v>
      </c>
      <c r="B407" s="11" t="s">
        <v>475</v>
      </c>
      <c r="C407" s="9" t="s">
        <v>4</v>
      </c>
      <c r="D407" s="10">
        <v>2</v>
      </c>
      <c r="E407" s="42">
        <v>122.36799999999999</v>
      </c>
      <c r="F407" s="10">
        <v>244.73599999999999</v>
      </c>
    </row>
    <row r="408" spans="1:6" ht="25.5" x14ac:dyDescent="0.2">
      <c r="A408" s="7" t="s">
        <v>476</v>
      </c>
      <c r="B408" s="11" t="s">
        <v>477</v>
      </c>
      <c r="C408" s="9" t="s">
        <v>4</v>
      </c>
      <c r="D408" s="10">
        <v>2</v>
      </c>
      <c r="E408" s="42">
        <v>172.6464</v>
      </c>
      <c r="F408" s="10">
        <v>345.2928</v>
      </c>
    </row>
    <row r="409" spans="1:6" ht="25.5" x14ac:dyDescent="0.2">
      <c r="A409" s="7" t="s">
        <v>478</v>
      </c>
      <c r="B409" s="11" t="s">
        <v>479</v>
      </c>
      <c r="C409" s="9" t="s">
        <v>4</v>
      </c>
      <c r="D409" s="10">
        <v>2</v>
      </c>
      <c r="E409" s="42">
        <v>428.096</v>
      </c>
      <c r="F409" s="10">
        <v>856.19200000000001</v>
      </c>
    </row>
    <row r="410" spans="1:6" ht="25.5" x14ac:dyDescent="0.2">
      <c r="A410" s="7" t="s">
        <v>480</v>
      </c>
      <c r="B410" s="11" t="s">
        <v>481</v>
      </c>
      <c r="C410" s="9" t="s">
        <v>4</v>
      </c>
      <c r="D410" s="10">
        <v>2</v>
      </c>
      <c r="E410" s="42">
        <v>248.71680000000001</v>
      </c>
      <c r="F410" s="10">
        <v>497.43360000000001</v>
      </c>
    </row>
    <row r="411" spans="1:6" x14ac:dyDescent="0.2">
      <c r="A411" s="7" t="s">
        <v>486</v>
      </c>
      <c r="B411" s="11" t="s">
        <v>487</v>
      </c>
      <c r="C411" s="9" t="s">
        <v>4</v>
      </c>
      <c r="D411" s="10">
        <v>1</v>
      </c>
      <c r="E411" s="42">
        <v>476.56959999999998</v>
      </c>
      <c r="F411" s="10">
        <v>476.56959999999998</v>
      </c>
    </row>
    <row r="412" spans="1:6" x14ac:dyDescent="0.2">
      <c r="A412" s="7" t="s">
        <v>488</v>
      </c>
      <c r="B412" s="11" t="s">
        <v>489</v>
      </c>
      <c r="C412" s="9" t="s">
        <v>6</v>
      </c>
      <c r="D412" s="10">
        <v>8</v>
      </c>
      <c r="E412" s="42">
        <v>226.048</v>
      </c>
      <c r="F412" s="10">
        <v>1808.384</v>
      </c>
    </row>
    <row r="413" spans="1:6" x14ac:dyDescent="0.2">
      <c r="A413" s="7" t="s">
        <v>449</v>
      </c>
      <c r="B413" s="11" t="s">
        <v>450</v>
      </c>
      <c r="C413" s="9" t="s">
        <v>4</v>
      </c>
      <c r="D413" s="10">
        <v>9</v>
      </c>
      <c r="E413" s="42">
        <v>536.19200000000001</v>
      </c>
      <c r="F413" s="10">
        <v>4825.7280000000001</v>
      </c>
    </row>
    <row r="414" spans="1:6" x14ac:dyDescent="0.2">
      <c r="A414" s="7" t="s">
        <v>482</v>
      </c>
      <c r="B414" s="11" t="s">
        <v>483</v>
      </c>
      <c r="C414" s="9" t="s">
        <v>4</v>
      </c>
      <c r="D414" s="10">
        <v>2</v>
      </c>
      <c r="E414" s="42">
        <v>3170.3296000000005</v>
      </c>
      <c r="F414" s="10">
        <v>6340.659200000001</v>
      </c>
    </row>
    <row r="415" spans="1:6" x14ac:dyDescent="0.2">
      <c r="A415" s="7"/>
      <c r="B415" s="49" t="s">
        <v>490</v>
      </c>
      <c r="C415" s="9"/>
      <c r="D415" s="10"/>
      <c r="E415" s="42"/>
      <c r="F415" s="10"/>
    </row>
    <row r="416" spans="1:6" x14ac:dyDescent="0.2">
      <c r="A416" s="7" t="s">
        <v>445</v>
      </c>
      <c r="B416" s="11" t="s">
        <v>446</v>
      </c>
      <c r="C416" s="9" t="s">
        <v>4</v>
      </c>
      <c r="D416" s="10">
        <v>6</v>
      </c>
      <c r="E416" s="42">
        <v>581.08160000000009</v>
      </c>
      <c r="F416" s="10">
        <v>3486.4896000000008</v>
      </c>
    </row>
    <row r="417" spans="1:6" x14ac:dyDescent="0.2">
      <c r="A417" s="7" t="s">
        <v>447</v>
      </c>
      <c r="B417" s="11" t="s">
        <v>448</v>
      </c>
      <c r="C417" s="9" t="s">
        <v>4</v>
      </c>
      <c r="D417" s="10">
        <v>2</v>
      </c>
      <c r="E417" s="42">
        <v>242.52160000000001</v>
      </c>
      <c r="F417" s="10">
        <v>485.04320000000001</v>
      </c>
    </row>
    <row r="418" spans="1:6" x14ac:dyDescent="0.2">
      <c r="A418" s="7" t="s">
        <v>451</v>
      </c>
      <c r="B418" s="11" t="s">
        <v>452</v>
      </c>
      <c r="C418" s="9" t="s">
        <v>4</v>
      </c>
      <c r="D418" s="10">
        <v>2</v>
      </c>
      <c r="E418" s="42">
        <v>286.40000000000003</v>
      </c>
      <c r="F418" s="10">
        <v>572.80000000000007</v>
      </c>
    </row>
    <row r="419" spans="1:6" x14ac:dyDescent="0.2">
      <c r="A419" s="7" t="s">
        <v>451</v>
      </c>
      <c r="B419" s="11" t="s">
        <v>485</v>
      </c>
      <c r="C419" s="9" t="s">
        <v>4</v>
      </c>
      <c r="D419" s="10">
        <v>6</v>
      </c>
      <c r="E419" s="42">
        <v>286.40000000000003</v>
      </c>
      <c r="F419" s="10">
        <v>1718.4</v>
      </c>
    </row>
    <row r="420" spans="1:6" x14ac:dyDescent="0.2">
      <c r="A420" s="7" t="s">
        <v>455</v>
      </c>
      <c r="B420" s="11" t="s">
        <v>456</v>
      </c>
      <c r="C420" s="9" t="s">
        <v>4</v>
      </c>
      <c r="D420" s="10">
        <v>6</v>
      </c>
      <c r="E420" s="42">
        <v>239.1936</v>
      </c>
      <c r="F420" s="10">
        <v>1435.1615999999999</v>
      </c>
    </row>
    <row r="421" spans="1:6" x14ac:dyDescent="0.2">
      <c r="A421" s="7" t="s">
        <v>457</v>
      </c>
      <c r="B421" s="11" t="s">
        <v>458</v>
      </c>
      <c r="C421" s="9" t="s">
        <v>4</v>
      </c>
      <c r="D421" s="10">
        <v>2</v>
      </c>
      <c r="E421" s="42">
        <v>554.18880000000001</v>
      </c>
      <c r="F421" s="10">
        <v>1108.3776</v>
      </c>
    </row>
    <row r="422" spans="1:6" x14ac:dyDescent="0.2">
      <c r="A422" s="7" t="s">
        <v>459</v>
      </c>
      <c r="B422" s="11" t="s">
        <v>460</v>
      </c>
      <c r="C422" s="9" t="s">
        <v>4</v>
      </c>
      <c r="D422" s="10">
        <v>9</v>
      </c>
      <c r="E422" s="42">
        <v>34.8416</v>
      </c>
      <c r="F422" s="10">
        <v>313.57439999999997</v>
      </c>
    </row>
    <row r="423" spans="1:6" x14ac:dyDescent="0.2">
      <c r="A423" s="7" t="s">
        <v>461</v>
      </c>
      <c r="B423" s="11" t="s">
        <v>462</v>
      </c>
      <c r="C423" s="9" t="s">
        <v>4</v>
      </c>
      <c r="D423" s="10">
        <v>9</v>
      </c>
      <c r="E423" s="42">
        <v>228.01919999999998</v>
      </c>
      <c r="F423" s="10">
        <v>2052.1727999999998</v>
      </c>
    </row>
    <row r="424" spans="1:6" x14ac:dyDescent="0.2">
      <c r="A424" s="7" t="s">
        <v>463</v>
      </c>
      <c r="B424" s="11" t="s">
        <v>464</v>
      </c>
      <c r="C424" s="9" t="s">
        <v>4</v>
      </c>
      <c r="D424" s="10">
        <v>9</v>
      </c>
      <c r="E424" s="42">
        <v>60.275200000000005</v>
      </c>
      <c r="F424" s="10">
        <v>542.47680000000003</v>
      </c>
    </row>
    <row r="425" spans="1:6" x14ac:dyDescent="0.2">
      <c r="A425" s="7" t="s">
        <v>465</v>
      </c>
      <c r="B425" s="11" t="s">
        <v>466</v>
      </c>
      <c r="C425" s="9" t="s">
        <v>4</v>
      </c>
      <c r="D425" s="10">
        <v>6</v>
      </c>
      <c r="E425" s="42">
        <v>51.148800000000001</v>
      </c>
      <c r="F425" s="10">
        <v>306.89280000000002</v>
      </c>
    </row>
    <row r="426" spans="1:6" x14ac:dyDescent="0.2">
      <c r="A426" s="7" t="s">
        <v>467</v>
      </c>
      <c r="B426" s="11" t="s">
        <v>468</v>
      </c>
      <c r="C426" s="9" t="s">
        <v>6</v>
      </c>
      <c r="D426" s="10">
        <v>20</v>
      </c>
      <c r="E426" s="42">
        <v>366.08</v>
      </c>
      <c r="F426" s="10">
        <v>7321.5999999999995</v>
      </c>
    </row>
    <row r="427" spans="1:6" x14ac:dyDescent="0.2">
      <c r="A427" s="7" t="s">
        <v>469</v>
      </c>
      <c r="B427" s="11" t="s">
        <v>470</v>
      </c>
      <c r="C427" s="9" t="s">
        <v>6</v>
      </c>
      <c r="D427" s="10">
        <v>1</v>
      </c>
      <c r="E427" s="42">
        <v>543.61599999999999</v>
      </c>
      <c r="F427" s="10">
        <v>543.61599999999999</v>
      </c>
    </row>
    <row r="428" spans="1:6" x14ac:dyDescent="0.2">
      <c r="A428" s="7"/>
      <c r="B428" s="11" t="s">
        <v>473</v>
      </c>
      <c r="C428" s="9"/>
      <c r="D428" s="10"/>
      <c r="E428" s="42"/>
      <c r="F428" s="10"/>
    </row>
    <row r="429" spans="1:6" ht="25.5" x14ac:dyDescent="0.2">
      <c r="A429" s="7" t="s">
        <v>474</v>
      </c>
      <c r="B429" s="11" t="s">
        <v>475</v>
      </c>
      <c r="C429" s="9" t="s">
        <v>4</v>
      </c>
      <c r="D429" s="10">
        <v>2</v>
      </c>
      <c r="E429" s="42">
        <v>122.36799999999999</v>
      </c>
      <c r="F429" s="10">
        <v>244.73599999999999</v>
      </c>
    </row>
    <row r="430" spans="1:6" ht="25.5" x14ac:dyDescent="0.2">
      <c r="A430" s="7" t="s">
        <v>476</v>
      </c>
      <c r="B430" s="11" t="s">
        <v>477</v>
      </c>
      <c r="C430" s="9" t="s">
        <v>4</v>
      </c>
      <c r="D430" s="10">
        <v>2</v>
      </c>
      <c r="E430" s="42">
        <v>172.6464</v>
      </c>
      <c r="F430" s="10">
        <v>345.2928</v>
      </c>
    </row>
    <row r="431" spans="1:6" ht="25.5" x14ac:dyDescent="0.2">
      <c r="A431" s="7" t="s">
        <v>478</v>
      </c>
      <c r="B431" s="11" t="s">
        <v>479</v>
      </c>
      <c r="C431" s="9" t="s">
        <v>4</v>
      </c>
      <c r="D431" s="10">
        <v>2</v>
      </c>
      <c r="E431" s="42">
        <v>428.096</v>
      </c>
      <c r="F431" s="10">
        <v>856.19200000000001</v>
      </c>
    </row>
    <row r="432" spans="1:6" ht="25.5" x14ac:dyDescent="0.2">
      <c r="A432" s="7" t="s">
        <v>480</v>
      </c>
      <c r="B432" s="11" t="s">
        <v>481</v>
      </c>
      <c r="C432" s="9" t="s">
        <v>4</v>
      </c>
      <c r="D432" s="10">
        <v>2</v>
      </c>
      <c r="E432" s="42">
        <v>248.71680000000001</v>
      </c>
      <c r="F432" s="10">
        <v>497.43360000000001</v>
      </c>
    </row>
    <row r="433" spans="1:6" x14ac:dyDescent="0.2">
      <c r="A433" s="7" t="s">
        <v>486</v>
      </c>
      <c r="B433" s="11" t="s">
        <v>487</v>
      </c>
      <c r="C433" s="9" t="s">
        <v>4</v>
      </c>
      <c r="D433" s="10">
        <v>6</v>
      </c>
      <c r="E433" s="42">
        <v>476.56959999999998</v>
      </c>
      <c r="F433" s="10">
        <v>2859.4175999999998</v>
      </c>
    </row>
    <row r="434" spans="1:6" x14ac:dyDescent="0.2">
      <c r="A434" s="7" t="s">
        <v>488</v>
      </c>
      <c r="B434" s="11" t="s">
        <v>489</v>
      </c>
      <c r="C434" s="9" t="s">
        <v>6</v>
      </c>
      <c r="D434" s="10">
        <v>32</v>
      </c>
      <c r="E434" s="42">
        <v>226.048</v>
      </c>
      <c r="F434" s="10">
        <v>7233.5360000000001</v>
      </c>
    </row>
    <row r="435" spans="1:6" x14ac:dyDescent="0.2">
      <c r="A435" s="7"/>
      <c r="B435" s="49" t="s">
        <v>491</v>
      </c>
      <c r="C435" s="9"/>
      <c r="D435" s="10"/>
      <c r="E435" s="42"/>
      <c r="F435" s="10"/>
    </row>
    <row r="436" spans="1:6" x14ac:dyDescent="0.2">
      <c r="A436" s="7" t="s">
        <v>445</v>
      </c>
      <c r="B436" s="11" t="s">
        <v>446</v>
      </c>
      <c r="C436" s="9" t="s">
        <v>4</v>
      </c>
      <c r="D436" s="10">
        <v>39</v>
      </c>
      <c r="E436" s="42">
        <v>581.08160000000009</v>
      </c>
      <c r="F436" s="10">
        <v>22662.182400000005</v>
      </c>
    </row>
    <row r="437" spans="1:6" x14ac:dyDescent="0.2">
      <c r="A437" s="7" t="s">
        <v>447</v>
      </c>
      <c r="B437" s="11" t="s">
        <v>448</v>
      </c>
      <c r="C437" s="9" t="s">
        <v>4</v>
      </c>
      <c r="D437" s="10">
        <v>4</v>
      </c>
      <c r="E437" s="42">
        <v>242.52160000000001</v>
      </c>
      <c r="F437" s="10">
        <v>970.08640000000003</v>
      </c>
    </row>
    <row r="438" spans="1:6" x14ac:dyDescent="0.2">
      <c r="A438" s="7" t="s">
        <v>449</v>
      </c>
      <c r="B438" s="11" t="s">
        <v>450</v>
      </c>
      <c r="C438" s="9" t="s">
        <v>4</v>
      </c>
      <c r="D438" s="10">
        <v>17</v>
      </c>
      <c r="E438" s="42">
        <v>536.19200000000001</v>
      </c>
      <c r="F438" s="10">
        <v>9115.2639999999992</v>
      </c>
    </row>
    <row r="439" spans="1:6" x14ac:dyDescent="0.2">
      <c r="A439" s="7" t="s">
        <v>451</v>
      </c>
      <c r="B439" s="11" t="s">
        <v>452</v>
      </c>
      <c r="C439" s="9" t="s">
        <v>4</v>
      </c>
      <c r="D439" s="10">
        <v>4</v>
      </c>
      <c r="E439" s="42">
        <v>286.40000000000003</v>
      </c>
      <c r="F439" s="10">
        <v>1145.6000000000001</v>
      </c>
    </row>
    <row r="440" spans="1:6" x14ac:dyDescent="0.2">
      <c r="A440" s="7" t="s">
        <v>453</v>
      </c>
      <c r="B440" s="11" t="s">
        <v>454</v>
      </c>
      <c r="C440" s="9" t="s">
        <v>4</v>
      </c>
      <c r="D440" s="10">
        <v>47</v>
      </c>
      <c r="E440" s="42">
        <v>118.72</v>
      </c>
      <c r="F440" s="10">
        <v>5579.84</v>
      </c>
    </row>
    <row r="441" spans="1:6" x14ac:dyDescent="0.2">
      <c r="A441" s="7" t="s">
        <v>455</v>
      </c>
      <c r="B441" s="11" t="s">
        <v>456</v>
      </c>
      <c r="C441" s="9" t="s">
        <v>4</v>
      </c>
      <c r="D441" s="10">
        <v>47</v>
      </c>
      <c r="E441" s="42">
        <v>239.1936</v>
      </c>
      <c r="F441" s="10">
        <v>11242.099200000001</v>
      </c>
    </row>
    <row r="442" spans="1:6" x14ac:dyDescent="0.2">
      <c r="A442" s="7" t="s">
        <v>457</v>
      </c>
      <c r="B442" s="11" t="s">
        <v>458</v>
      </c>
      <c r="C442" s="9" t="s">
        <v>4</v>
      </c>
      <c r="D442" s="10">
        <v>4</v>
      </c>
      <c r="E442" s="42">
        <v>554.18880000000001</v>
      </c>
      <c r="F442" s="10">
        <v>2216.7552000000001</v>
      </c>
    </row>
    <row r="443" spans="1:6" x14ac:dyDescent="0.2">
      <c r="A443" s="7" t="s">
        <v>459</v>
      </c>
      <c r="B443" s="11" t="s">
        <v>460</v>
      </c>
      <c r="C443" s="9" t="s">
        <v>4</v>
      </c>
      <c r="D443" s="10">
        <v>47</v>
      </c>
      <c r="E443" s="42">
        <v>34.8416</v>
      </c>
      <c r="F443" s="10">
        <v>1637.5552</v>
      </c>
    </row>
    <row r="444" spans="1:6" x14ac:dyDescent="0.2">
      <c r="A444" s="7" t="s">
        <v>461</v>
      </c>
      <c r="B444" s="11" t="s">
        <v>462</v>
      </c>
      <c r="C444" s="9" t="s">
        <v>4</v>
      </c>
      <c r="D444" s="10">
        <v>26</v>
      </c>
      <c r="E444" s="42">
        <v>228.01919999999998</v>
      </c>
      <c r="F444" s="10">
        <v>5928.4991999999993</v>
      </c>
    </row>
    <row r="445" spans="1:6" x14ac:dyDescent="0.2">
      <c r="A445" s="7" t="s">
        <v>463</v>
      </c>
      <c r="B445" s="11" t="s">
        <v>464</v>
      </c>
      <c r="C445" s="9" t="s">
        <v>4</v>
      </c>
      <c r="D445" s="10">
        <v>43</v>
      </c>
      <c r="E445" s="42">
        <v>60.275200000000005</v>
      </c>
      <c r="F445" s="10">
        <v>2591.8336000000004</v>
      </c>
    </row>
    <row r="446" spans="1:6" x14ac:dyDescent="0.2">
      <c r="A446" s="7" t="s">
        <v>465</v>
      </c>
      <c r="B446" s="11" t="s">
        <v>466</v>
      </c>
      <c r="C446" s="9" t="s">
        <v>4</v>
      </c>
      <c r="D446" s="10">
        <v>43</v>
      </c>
      <c r="E446" s="42">
        <v>51.148800000000001</v>
      </c>
      <c r="F446" s="10">
        <v>2199.3984</v>
      </c>
    </row>
    <row r="447" spans="1:6" x14ac:dyDescent="0.2">
      <c r="A447" s="7" t="s">
        <v>467</v>
      </c>
      <c r="B447" s="11" t="s">
        <v>468</v>
      </c>
      <c r="C447" s="9" t="s">
        <v>6</v>
      </c>
      <c r="D447" s="10">
        <v>47</v>
      </c>
      <c r="E447" s="42">
        <v>366.08</v>
      </c>
      <c r="F447" s="10">
        <v>17205.759999999998</v>
      </c>
    </row>
    <row r="448" spans="1:6" x14ac:dyDescent="0.2">
      <c r="A448" s="7" t="s">
        <v>469</v>
      </c>
      <c r="B448" s="11" t="s">
        <v>470</v>
      </c>
      <c r="C448" s="9" t="s">
        <v>6</v>
      </c>
      <c r="D448" s="10">
        <v>1</v>
      </c>
      <c r="E448" s="42">
        <v>543.61599999999999</v>
      </c>
      <c r="F448" s="10">
        <v>543.61599999999999</v>
      </c>
    </row>
    <row r="449" spans="1:6" ht="25.5" x14ac:dyDescent="0.2">
      <c r="A449" s="7" t="s">
        <v>471</v>
      </c>
      <c r="B449" s="11" t="s">
        <v>472</v>
      </c>
      <c r="C449" s="9" t="s">
        <v>6</v>
      </c>
      <c r="D449" s="10">
        <v>24</v>
      </c>
      <c r="E449" s="42">
        <v>1413.0304000000001</v>
      </c>
      <c r="F449" s="10">
        <v>33912.729600000006</v>
      </c>
    </row>
    <row r="450" spans="1:6" x14ac:dyDescent="0.2">
      <c r="A450" s="7"/>
      <c r="B450" s="11" t="s">
        <v>473</v>
      </c>
      <c r="C450" s="9"/>
      <c r="D450" s="10"/>
      <c r="E450" s="42"/>
      <c r="F450" s="10"/>
    </row>
    <row r="451" spans="1:6" ht="25.5" x14ac:dyDescent="0.2">
      <c r="A451" s="7" t="s">
        <v>474</v>
      </c>
      <c r="B451" s="11" t="s">
        <v>475</v>
      </c>
      <c r="C451" s="9" t="s">
        <v>4</v>
      </c>
      <c r="D451" s="10">
        <v>4</v>
      </c>
      <c r="E451" s="42">
        <v>122.36799999999999</v>
      </c>
      <c r="F451" s="10">
        <v>489.47199999999998</v>
      </c>
    </row>
    <row r="452" spans="1:6" ht="25.5" x14ac:dyDescent="0.2">
      <c r="A452" s="7" t="s">
        <v>476</v>
      </c>
      <c r="B452" s="11" t="s">
        <v>477</v>
      </c>
      <c r="C452" s="9" t="s">
        <v>4</v>
      </c>
      <c r="D452" s="10">
        <v>4</v>
      </c>
      <c r="E452" s="42">
        <v>172.6464</v>
      </c>
      <c r="F452" s="10">
        <v>690.5856</v>
      </c>
    </row>
    <row r="453" spans="1:6" ht="25.5" x14ac:dyDescent="0.2">
      <c r="A453" s="7" t="s">
        <v>478</v>
      </c>
      <c r="B453" s="11" t="s">
        <v>479</v>
      </c>
      <c r="C453" s="9" t="s">
        <v>4</v>
      </c>
      <c r="D453" s="10">
        <v>4</v>
      </c>
      <c r="E453" s="42">
        <v>428.096</v>
      </c>
      <c r="F453" s="10">
        <v>1712.384</v>
      </c>
    </row>
    <row r="454" spans="1:6" ht="25.5" x14ac:dyDescent="0.2">
      <c r="A454" s="7" t="s">
        <v>480</v>
      </c>
      <c r="B454" s="11" t="s">
        <v>481</v>
      </c>
      <c r="C454" s="9" t="s">
        <v>4</v>
      </c>
      <c r="D454" s="10">
        <v>4</v>
      </c>
      <c r="E454" s="42">
        <v>248.71680000000001</v>
      </c>
      <c r="F454" s="10">
        <v>994.86720000000003</v>
      </c>
    </row>
    <row r="455" spans="1:6" x14ac:dyDescent="0.2">
      <c r="A455" s="7" t="s">
        <v>482</v>
      </c>
      <c r="B455" s="11" t="s">
        <v>483</v>
      </c>
      <c r="C455" s="9" t="s">
        <v>4</v>
      </c>
      <c r="D455" s="10">
        <v>4</v>
      </c>
      <c r="E455" s="42">
        <v>3170.3296000000005</v>
      </c>
      <c r="F455" s="10">
        <v>12681.318400000002</v>
      </c>
    </row>
    <row r="456" spans="1:6" x14ac:dyDescent="0.2">
      <c r="A456" s="7"/>
      <c r="B456" s="49" t="s">
        <v>492</v>
      </c>
      <c r="C456" s="9"/>
      <c r="D456" s="10"/>
      <c r="E456" s="42"/>
      <c r="F456" s="10"/>
    </row>
    <row r="457" spans="1:6" x14ac:dyDescent="0.2">
      <c r="A457" s="7" t="s">
        <v>445</v>
      </c>
      <c r="B457" s="11" t="s">
        <v>446</v>
      </c>
      <c r="C457" s="9" t="s">
        <v>4</v>
      </c>
      <c r="D457" s="10">
        <v>2</v>
      </c>
      <c r="E457" s="42">
        <v>581.08160000000009</v>
      </c>
      <c r="F457" s="10">
        <v>1162.1632000000002</v>
      </c>
    </row>
    <row r="458" spans="1:6" x14ac:dyDescent="0.2">
      <c r="A458" s="7" t="s">
        <v>447</v>
      </c>
      <c r="B458" s="11" t="s">
        <v>448</v>
      </c>
      <c r="C458" s="9" t="s">
        <v>4</v>
      </c>
      <c r="D458" s="10">
        <v>2</v>
      </c>
      <c r="E458" s="42">
        <v>242.52160000000001</v>
      </c>
      <c r="F458" s="10">
        <v>485.04320000000001</v>
      </c>
    </row>
    <row r="459" spans="1:6" x14ac:dyDescent="0.2">
      <c r="A459" s="7" t="s">
        <v>451</v>
      </c>
      <c r="B459" s="11" t="s">
        <v>452</v>
      </c>
      <c r="C459" s="9" t="s">
        <v>4</v>
      </c>
      <c r="D459" s="10">
        <v>2</v>
      </c>
      <c r="E459" s="42">
        <v>286.40000000000003</v>
      </c>
      <c r="F459" s="10">
        <v>572.80000000000007</v>
      </c>
    </row>
    <row r="460" spans="1:6" x14ac:dyDescent="0.2">
      <c r="A460" s="7" t="s">
        <v>451</v>
      </c>
      <c r="B460" s="11" t="s">
        <v>485</v>
      </c>
      <c r="C460" s="9" t="s">
        <v>4</v>
      </c>
      <c r="D460" s="10">
        <v>2</v>
      </c>
      <c r="E460" s="42">
        <v>286.40000000000003</v>
      </c>
      <c r="F460" s="10">
        <v>572.80000000000007</v>
      </c>
    </row>
    <row r="461" spans="1:6" x14ac:dyDescent="0.2">
      <c r="A461" s="7" t="s">
        <v>453</v>
      </c>
      <c r="B461" s="11" t="s">
        <v>454</v>
      </c>
      <c r="C461" s="9" t="s">
        <v>4</v>
      </c>
      <c r="D461" s="10">
        <v>2</v>
      </c>
      <c r="E461" s="42">
        <v>118.72</v>
      </c>
      <c r="F461" s="10">
        <v>237.44</v>
      </c>
    </row>
    <row r="462" spans="1:6" x14ac:dyDescent="0.2">
      <c r="A462" s="7" t="s">
        <v>455</v>
      </c>
      <c r="B462" s="11" t="s">
        <v>456</v>
      </c>
      <c r="C462" s="9" t="s">
        <v>4</v>
      </c>
      <c r="D462" s="10">
        <v>4</v>
      </c>
      <c r="E462" s="42">
        <v>239.1936</v>
      </c>
      <c r="F462" s="10">
        <v>956.77440000000001</v>
      </c>
    </row>
    <row r="463" spans="1:6" x14ac:dyDescent="0.2">
      <c r="A463" s="7" t="s">
        <v>457</v>
      </c>
      <c r="B463" s="11" t="s">
        <v>458</v>
      </c>
      <c r="C463" s="9" t="s">
        <v>4</v>
      </c>
      <c r="D463" s="10">
        <v>2</v>
      </c>
      <c r="E463" s="42">
        <v>554.18880000000001</v>
      </c>
      <c r="F463" s="10">
        <v>1108.3776</v>
      </c>
    </row>
    <row r="464" spans="1:6" x14ac:dyDescent="0.2">
      <c r="A464" s="7" t="s">
        <v>459</v>
      </c>
      <c r="B464" s="11" t="s">
        <v>460</v>
      </c>
      <c r="C464" s="9" t="s">
        <v>4</v>
      </c>
      <c r="D464" s="10">
        <v>5</v>
      </c>
      <c r="E464" s="42">
        <v>34.8416</v>
      </c>
      <c r="F464" s="10">
        <v>174.208</v>
      </c>
    </row>
    <row r="465" spans="1:6" x14ac:dyDescent="0.2">
      <c r="A465" s="7" t="s">
        <v>461</v>
      </c>
      <c r="B465" s="11" t="s">
        <v>462</v>
      </c>
      <c r="C465" s="9" t="s">
        <v>4</v>
      </c>
      <c r="D465" s="10">
        <v>5</v>
      </c>
      <c r="E465" s="42">
        <v>228.01919999999998</v>
      </c>
      <c r="F465" s="10">
        <v>1140.096</v>
      </c>
    </row>
    <row r="466" spans="1:6" x14ac:dyDescent="0.2">
      <c r="A466" s="7" t="s">
        <v>463</v>
      </c>
      <c r="B466" s="11" t="s">
        <v>464</v>
      </c>
      <c r="C466" s="9" t="s">
        <v>4</v>
      </c>
      <c r="D466" s="10">
        <v>4</v>
      </c>
      <c r="E466" s="42">
        <v>60.275200000000005</v>
      </c>
      <c r="F466" s="10">
        <v>241.10080000000002</v>
      </c>
    </row>
    <row r="467" spans="1:6" x14ac:dyDescent="0.2">
      <c r="A467" s="7" t="s">
        <v>465</v>
      </c>
      <c r="B467" s="11" t="s">
        <v>466</v>
      </c>
      <c r="C467" s="9" t="s">
        <v>4</v>
      </c>
      <c r="D467" s="10">
        <v>4</v>
      </c>
      <c r="E467" s="42">
        <v>51.148800000000001</v>
      </c>
      <c r="F467" s="10">
        <v>204.59520000000001</v>
      </c>
    </row>
    <row r="468" spans="1:6" x14ac:dyDescent="0.2">
      <c r="A468" s="7" t="s">
        <v>467</v>
      </c>
      <c r="B468" s="11" t="s">
        <v>468</v>
      </c>
      <c r="C468" s="9" t="s">
        <v>6</v>
      </c>
      <c r="D468" s="10">
        <v>15</v>
      </c>
      <c r="E468" s="42">
        <v>366.08</v>
      </c>
      <c r="F468" s="10">
        <v>5491.2</v>
      </c>
    </row>
    <row r="469" spans="1:6" x14ac:dyDescent="0.2">
      <c r="A469" s="7" t="s">
        <v>469</v>
      </c>
      <c r="B469" s="11" t="s">
        <v>470</v>
      </c>
      <c r="C469" s="9" t="s">
        <v>6</v>
      </c>
      <c r="D469" s="10">
        <v>1</v>
      </c>
      <c r="E469" s="42">
        <v>543.61599999999999</v>
      </c>
      <c r="F469" s="10">
        <v>543.61599999999999</v>
      </c>
    </row>
    <row r="470" spans="1:6" ht="25.5" x14ac:dyDescent="0.2">
      <c r="A470" s="7" t="s">
        <v>471</v>
      </c>
      <c r="B470" s="11" t="s">
        <v>472</v>
      </c>
      <c r="C470" s="9" t="s">
        <v>6</v>
      </c>
      <c r="D470" s="10">
        <v>9</v>
      </c>
      <c r="E470" s="42">
        <v>1413.0304000000001</v>
      </c>
      <c r="F470" s="10">
        <v>12717.2736</v>
      </c>
    </row>
    <row r="471" spans="1:6" x14ac:dyDescent="0.2">
      <c r="A471" s="7"/>
      <c r="B471" s="11" t="s">
        <v>473</v>
      </c>
      <c r="C471" s="9"/>
      <c r="D471" s="10"/>
      <c r="E471" s="42"/>
      <c r="F471" s="10"/>
    </row>
    <row r="472" spans="1:6" ht="25.5" x14ac:dyDescent="0.2">
      <c r="A472" s="7" t="s">
        <v>474</v>
      </c>
      <c r="B472" s="11" t="s">
        <v>475</v>
      </c>
      <c r="C472" s="9" t="s">
        <v>4</v>
      </c>
      <c r="D472" s="10">
        <v>2</v>
      </c>
      <c r="E472" s="42">
        <v>122.36799999999999</v>
      </c>
      <c r="F472" s="10">
        <v>244.73599999999999</v>
      </c>
    </row>
    <row r="473" spans="1:6" ht="25.5" x14ac:dyDescent="0.2">
      <c r="A473" s="7" t="s">
        <v>476</v>
      </c>
      <c r="B473" s="11" t="s">
        <v>477</v>
      </c>
      <c r="C473" s="9" t="s">
        <v>4</v>
      </c>
      <c r="D473" s="10">
        <v>2</v>
      </c>
      <c r="E473" s="42">
        <v>172.6464</v>
      </c>
      <c r="F473" s="10">
        <v>345.2928</v>
      </c>
    </row>
    <row r="474" spans="1:6" ht="25.5" x14ac:dyDescent="0.2">
      <c r="A474" s="7" t="s">
        <v>478</v>
      </c>
      <c r="B474" s="11" t="s">
        <v>479</v>
      </c>
      <c r="C474" s="9" t="s">
        <v>4</v>
      </c>
      <c r="D474" s="10">
        <v>2</v>
      </c>
      <c r="E474" s="42">
        <v>428.096</v>
      </c>
      <c r="F474" s="10">
        <v>856.19200000000001</v>
      </c>
    </row>
    <row r="475" spans="1:6" ht="25.5" x14ac:dyDescent="0.2">
      <c r="A475" s="7" t="s">
        <v>480</v>
      </c>
      <c r="B475" s="11" t="s">
        <v>481</v>
      </c>
      <c r="C475" s="9" t="s">
        <v>4</v>
      </c>
      <c r="D475" s="10">
        <v>2</v>
      </c>
      <c r="E475" s="42">
        <v>248.71680000000001</v>
      </c>
      <c r="F475" s="10">
        <v>497.43360000000001</v>
      </c>
    </row>
    <row r="476" spans="1:6" x14ac:dyDescent="0.2">
      <c r="A476" s="7" t="s">
        <v>486</v>
      </c>
      <c r="B476" s="11" t="s">
        <v>487</v>
      </c>
      <c r="C476" s="9" t="s">
        <v>4</v>
      </c>
      <c r="D476" s="10">
        <v>3</v>
      </c>
      <c r="E476" s="42">
        <v>476.56959999999998</v>
      </c>
      <c r="F476" s="10">
        <v>1429.7087999999999</v>
      </c>
    </row>
    <row r="477" spans="1:6" x14ac:dyDescent="0.2">
      <c r="A477" s="7" t="s">
        <v>488</v>
      </c>
      <c r="B477" s="11" t="s">
        <v>489</v>
      </c>
      <c r="C477" s="9" t="s">
        <v>6</v>
      </c>
      <c r="D477" s="10">
        <v>16</v>
      </c>
      <c r="E477" s="42">
        <v>226.048</v>
      </c>
      <c r="F477" s="10">
        <v>3616.768</v>
      </c>
    </row>
    <row r="478" spans="1:6" x14ac:dyDescent="0.2">
      <c r="A478" s="7"/>
      <c r="B478" s="49" t="s">
        <v>493</v>
      </c>
      <c r="C478" s="9"/>
      <c r="D478" s="10"/>
      <c r="E478" s="42"/>
      <c r="F478" s="10"/>
    </row>
    <row r="479" spans="1:6" x14ac:dyDescent="0.2">
      <c r="A479" s="7" t="s">
        <v>445</v>
      </c>
      <c r="B479" s="11" t="s">
        <v>446</v>
      </c>
      <c r="C479" s="9" t="s">
        <v>4</v>
      </c>
      <c r="D479" s="10">
        <v>11</v>
      </c>
      <c r="E479" s="42">
        <v>581.08160000000009</v>
      </c>
      <c r="F479" s="10">
        <v>6391.8976000000011</v>
      </c>
    </row>
    <row r="480" spans="1:6" x14ac:dyDescent="0.2">
      <c r="A480" s="7" t="s">
        <v>447</v>
      </c>
      <c r="B480" s="11" t="s">
        <v>448</v>
      </c>
      <c r="C480" s="9" t="s">
        <v>4</v>
      </c>
      <c r="D480" s="10">
        <v>2</v>
      </c>
      <c r="E480" s="42">
        <v>242.52160000000001</v>
      </c>
      <c r="F480" s="10">
        <v>485.04320000000001</v>
      </c>
    </row>
    <row r="481" spans="1:6" x14ac:dyDescent="0.2">
      <c r="A481" s="7" t="s">
        <v>449</v>
      </c>
      <c r="B481" s="11" t="s">
        <v>450</v>
      </c>
      <c r="C481" s="9" t="s">
        <v>4</v>
      </c>
      <c r="D481" s="10">
        <v>4</v>
      </c>
      <c r="E481" s="42">
        <v>536.19200000000001</v>
      </c>
      <c r="F481" s="10">
        <v>2144.768</v>
      </c>
    </row>
    <row r="482" spans="1:6" x14ac:dyDescent="0.2">
      <c r="A482" s="7" t="s">
        <v>451</v>
      </c>
      <c r="B482" s="11" t="s">
        <v>452</v>
      </c>
      <c r="C482" s="9" t="s">
        <v>4</v>
      </c>
      <c r="D482" s="10">
        <v>2</v>
      </c>
      <c r="E482" s="42">
        <v>286.40000000000003</v>
      </c>
      <c r="F482" s="10">
        <v>572.80000000000007</v>
      </c>
    </row>
    <row r="483" spans="1:6" x14ac:dyDescent="0.2">
      <c r="A483" s="7" t="s">
        <v>453</v>
      </c>
      <c r="B483" s="11" t="s">
        <v>454</v>
      </c>
      <c r="C483" s="9" t="s">
        <v>4</v>
      </c>
      <c r="D483" s="10">
        <v>16</v>
      </c>
      <c r="E483" s="42">
        <v>118.72</v>
      </c>
      <c r="F483" s="10">
        <v>1899.52</v>
      </c>
    </row>
    <row r="484" spans="1:6" x14ac:dyDescent="0.2">
      <c r="A484" s="7" t="s">
        <v>455</v>
      </c>
      <c r="B484" s="11" t="s">
        <v>456</v>
      </c>
      <c r="C484" s="9" t="s">
        <v>4</v>
      </c>
      <c r="D484" s="10">
        <v>16</v>
      </c>
      <c r="E484" s="42">
        <v>239.1936</v>
      </c>
      <c r="F484" s="10">
        <v>3827.0976000000001</v>
      </c>
    </row>
    <row r="485" spans="1:6" x14ac:dyDescent="0.2">
      <c r="A485" s="7" t="s">
        <v>457</v>
      </c>
      <c r="B485" s="11" t="s">
        <v>458</v>
      </c>
      <c r="C485" s="9" t="s">
        <v>4</v>
      </c>
      <c r="D485" s="10">
        <v>2</v>
      </c>
      <c r="E485" s="42">
        <v>554.18880000000001</v>
      </c>
      <c r="F485" s="10">
        <v>1108.3776</v>
      </c>
    </row>
    <row r="486" spans="1:6" x14ac:dyDescent="0.2">
      <c r="A486" s="7" t="s">
        <v>459</v>
      </c>
      <c r="B486" s="11" t="s">
        <v>460</v>
      </c>
      <c r="C486" s="9" t="s">
        <v>4</v>
      </c>
      <c r="D486" s="10">
        <v>15</v>
      </c>
      <c r="E486" s="42">
        <v>34.8416</v>
      </c>
      <c r="F486" s="10">
        <v>522.62400000000002</v>
      </c>
    </row>
    <row r="487" spans="1:6" x14ac:dyDescent="0.2">
      <c r="A487" s="7" t="s">
        <v>461</v>
      </c>
      <c r="B487" s="11" t="s">
        <v>462</v>
      </c>
      <c r="C487" s="9" t="s">
        <v>4</v>
      </c>
      <c r="D487" s="10">
        <v>12</v>
      </c>
      <c r="E487" s="42">
        <v>228.01919999999998</v>
      </c>
      <c r="F487" s="10">
        <v>2736.2303999999999</v>
      </c>
    </row>
    <row r="488" spans="1:6" x14ac:dyDescent="0.2">
      <c r="A488" s="7" t="s">
        <v>463</v>
      </c>
      <c r="B488" s="11" t="s">
        <v>464</v>
      </c>
      <c r="C488" s="9" t="s">
        <v>4</v>
      </c>
      <c r="D488" s="10">
        <v>14</v>
      </c>
      <c r="E488" s="42">
        <v>60.275200000000005</v>
      </c>
      <c r="F488" s="10">
        <v>843.85280000000012</v>
      </c>
    </row>
    <row r="489" spans="1:6" x14ac:dyDescent="0.2">
      <c r="A489" s="7" t="s">
        <v>465</v>
      </c>
      <c r="B489" s="11" t="s">
        <v>466</v>
      </c>
      <c r="C489" s="9" t="s">
        <v>4</v>
      </c>
      <c r="D489" s="10">
        <v>60</v>
      </c>
      <c r="E489" s="42">
        <v>51.148800000000001</v>
      </c>
      <c r="F489" s="10">
        <v>3068.9279999999999</v>
      </c>
    </row>
    <row r="490" spans="1:6" x14ac:dyDescent="0.2">
      <c r="A490" s="7" t="s">
        <v>467</v>
      </c>
      <c r="B490" s="11" t="s">
        <v>468</v>
      </c>
      <c r="C490" s="9" t="s">
        <v>6</v>
      </c>
      <c r="D490" s="10">
        <v>10</v>
      </c>
      <c r="E490" s="42">
        <v>366.08</v>
      </c>
      <c r="F490" s="10">
        <v>3660.7999999999997</v>
      </c>
    </row>
    <row r="491" spans="1:6" x14ac:dyDescent="0.2">
      <c r="A491" s="7" t="s">
        <v>469</v>
      </c>
      <c r="B491" s="11" t="s">
        <v>470</v>
      </c>
      <c r="C491" s="9" t="s">
        <v>6</v>
      </c>
      <c r="D491" s="10">
        <v>1</v>
      </c>
      <c r="E491" s="42">
        <v>543.61599999999999</v>
      </c>
      <c r="F491" s="10">
        <v>543.61599999999999</v>
      </c>
    </row>
    <row r="492" spans="1:6" ht="25.5" x14ac:dyDescent="0.2">
      <c r="A492" s="7" t="s">
        <v>471</v>
      </c>
      <c r="B492" s="11" t="s">
        <v>472</v>
      </c>
      <c r="C492" s="9" t="s">
        <v>6</v>
      </c>
      <c r="D492" s="10">
        <v>26</v>
      </c>
      <c r="E492" s="42">
        <v>1413.0304000000001</v>
      </c>
      <c r="F492" s="10">
        <v>36738.790400000005</v>
      </c>
    </row>
    <row r="493" spans="1:6" x14ac:dyDescent="0.2">
      <c r="A493" s="7"/>
      <c r="B493" s="11" t="s">
        <v>473</v>
      </c>
      <c r="C493" s="9"/>
      <c r="D493" s="10"/>
      <c r="E493" s="42"/>
      <c r="F493" s="10"/>
    </row>
    <row r="494" spans="1:6" ht="25.5" x14ac:dyDescent="0.2">
      <c r="A494" s="7" t="s">
        <v>474</v>
      </c>
      <c r="B494" s="11" t="s">
        <v>475</v>
      </c>
      <c r="C494" s="9" t="s">
        <v>4</v>
      </c>
      <c r="D494" s="10">
        <v>2</v>
      </c>
      <c r="E494" s="42">
        <v>122.36799999999999</v>
      </c>
      <c r="F494" s="10">
        <v>244.73599999999999</v>
      </c>
    </row>
    <row r="495" spans="1:6" ht="25.5" x14ac:dyDescent="0.2">
      <c r="A495" s="7" t="s">
        <v>476</v>
      </c>
      <c r="B495" s="11" t="s">
        <v>477</v>
      </c>
      <c r="C495" s="9" t="s">
        <v>4</v>
      </c>
      <c r="D495" s="10">
        <v>2</v>
      </c>
      <c r="E495" s="42">
        <v>172.6464</v>
      </c>
      <c r="F495" s="10">
        <v>345.2928</v>
      </c>
    </row>
    <row r="496" spans="1:6" ht="25.5" x14ac:dyDescent="0.2">
      <c r="A496" s="7" t="s">
        <v>478</v>
      </c>
      <c r="B496" s="11" t="s">
        <v>479</v>
      </c>
      <c r="C496" s="9" t="s">
        <v>4</v>
      </c>
      <c r="D496" s="10">
        <v>2</v>
      </c>
      <c r="E496" s="42">
        <v>428.096</v>
      </c>
      <c r="F496" s="10">
        <v>856.19200000000001</v>
      </c>
    </row>
    <row r="497" spans="1:6" ht="25.5" x14ac:dyDescent="0.2">
      <c r="A497" s="7" t="s">
        <v>480</v>
      </c>
      <c r="B497" s="11" t="s">
        <v>481</v>
      </c>
      <c r="C497" s="9" t="s">
        <v>4</v>
      </c>
      <c r="D497" s="10">
        <v>2</v>
      </c>
      <c r="E497" s="42">
        <v>248.71680000000001</v>
      </c>
      <c r="F497" s="10">
        <v>497.43360000000001</v>
      </c>
    </row>
    <row r="498" spans="1:6" x14ac:dyDescent="0.2">
      <c r="A498" s="7" t="s">
        <v>486</v>
      </c>
      <c r="B498" s="11" t="s">
        <v>487</v>
      </c>
      <c r="C498" s="9" t="s">
        <v>4</v>
      </c>
      <c r="D498" s="10">
        <v>4</v>
      </c>
      <c r="E498" s="42">
        <v>476.56959999999998</v>
      </c>
      <c r="F498" s="10">
        <v>1906.2783999999999</v>
      </c>
    </row>
    <row r="499" spans="1:6" x14ac:dyDescent="0.2">
      <c r="A499" s="7" t="s">
        <v>488</v>
      </c>
      <c r="B499" s="11" t="s">
        <v>489</v>
      </c>
      <c r="C499" s="9" t="s">
        <v>6</v>
      </c>
      <c r="D499" s="10">
        <v>17</v>
      </c>
      <c r="E499" s="42">
        <v>226.048</v>
      </c>
      <c r="F499" s="10">
        <v>3842.8159999999998</v>
      </c>
    </row>
    <row r="500" spans="1:6" x14ac:dyDescent="0.2">
      <c r="A500" s="7" t="s">
        <v>482</v>
      </c>
      <c r="B500" s="11" t="s">
        <v>483</v>
      </c>
      <c r="C500" s="9" t="s">
        <v>4</v>
      </c>
      <c r="D500" s="10">
        <v>4</v>
      </c>
      <c r="E500" s="42">
        <v>3170.3296000000005</v>
      </c>
      <c r="F500" s="10">
        <v>12681.318400000002</v>
      </c>
    </row>
    <row r="501" spans="1:6" x14ac:dyDescent="0.2">
      <c r="A501" s="7"/>
      <c r="B501" s="49" t="s">
        <v>494</v>
      </c>
      <c r="C501" s="9"/>
      <c r="D501" s="10"/>
      <c r="E501" s="42">
        <v>0</v>
      </c>
      <c r="F501" s="10">
        <v>0</v>
      </c>
    </row>
    <row r="502" spans="1:6" x14ac:dyDescent="0.2">
      <c r="A502" s="7" t="s">
        <v>445</v>
      </c>
      <c r="B502" s="11" t="s">
        <v>446</v>
      </c>
      <c r="C502" s="9" t="s">
        <v>4</v>
      </c>
      <c r="D502" s="10">
        <v>15</v>
      </c>
      <c r="E502" s="42">
        <v>581.08160000000009</v>
      </c>
      <c r="F502" s="10">
        <v>8716.224000000002</v>
      </c>
    </row>
    <row r="503" spans="1:6" x14ac:dyDescent="0.2">
      <c r="A503" s="7" t="s">
        <v>453</v>
      </c>
      <c r="B503" s="11" t="s">
        <v>454</v>
      </c>
      <c r="C503" s="9" t="s">
        <v>4</v>
      </c>
      <c r="D503" s="10">
        <v>24</v>
      </c>
      <c r="E503" s="42">
        <v>118.72</v>
      </c>
      <c r="F503" s="10">
        <v>2849.2799999999997</v>
      </c>
    </row>
    <row r="504" spans="1:6" x14ac:dyDescent="0.2">
      <c r="A504" s="7" t="s">
        <v>455</v>
      </c>
      <c r="B504" s="11" t="s">
        <v>456</v>
      </c>
      <c r="C504" s="9" t="s">
        <v>4</v>
      </c>
      <c r="D504" s="10">
        <v>24</v>
      </c>
      <c r="E504" s="42">
        <v>239.1936</v>
      </c>
      <c r="F504" s="10">
        <v>5740.6463999999996</v>
      </c>
    </row>
    <row r="505" spans="1:6" x14ac:dyDescent="0.2">
      <c r="A505" s="7" t="s">
        <v>459</v>
      </c>
      <c r="B505" s="11" t="s">
        <v>460</v>
      </c>
      <c r="C505" s="9" t="s">
        <v>4</v>
      </c>
      <c r="D505" s="10">
        <v>24</v>
      </c>
      <c r="E505" s="42">
        <v>34.8416</v>
      </c>
      <c r="F505" s="10">
        <v>836.19839999999999</v>
      </c>
    </row>
    <row r="506" spans="1:6" x14ac:dyDescent="0.2">
      <c r="A506" s="7" t="s">
        <v>461</v>
      </c>
      <c r="B506" s="11" t="s">
        <v>462</v>
      </c>
      <c r="C506" s="9" t="s">
        <v>4</v>
      </c>
      <c r="D506" s="10">
        <v>24</v>
      </c>
      <c r="E506" s="42">
        <v>228.01919999999998</v>
      </c>
      <c r="F506" s="10">
        <v>5472.4607999999998</v>
      </c>
    </row>
    <row r="507" spans="1:6" x14ac:dyDescent="0.2">
      <c r="A507" s="7" t="s">
        <v>463</v>
      </c>
      <c r="B507" s="11" t="s">
        <v>464</v>
      </c>
      <c r="C507" s="9" t="s">
        <v>4</v>
      </c>
      <c r="D507" s="10">
        <v>15</v>
      </c>
      <c r="E507" s="42">
        <v>60.275200000000005</v>
      </c>
      <c r="F507" s="10">
        <v>904.12800000000004</v>
      </c>
    </row>
    <row r="508" spans="1:6" x14ac:dyDescent="0.2">
      <c r="A508" s="7" t="s">
        <v>465</v>
      </c>
      <c r="B508" s="11" t="s">
        <v>466</v>
      </c>
      <c r="C508" s="9" t="s">
        <v>4</v>
      </c>
      <c r="D508" s="10">
        <v>15</v>
      </c>
      <c r="E508" s="42">
        <v>51.148800000000001</v>
      </c>
      <c r="F508" s="10">
        <v>767.23199999999997</v>
      </c>
    </row>
    <row r="509" spans="1:6" x14ac:dyDescent="0.2">
      <c r="A509" s="7" t="s">
        <v>467</v>
      </c>
      <c r="B509" s="11" t="s">
        <v>468</v>
      </c>
      <c r="C509" s="9" t="s">
        <v>6</v>
      </c>
      <c r="D509" s="10">
        <v>39</v>
      </c>
      <c r="E509" s="42">
        <v>366.08</v>
      </c>
      <c r="F509" s="10">
        <v>14277.119999999999</v>
      </c>
    </row>
    <row r="510" spans="1:6" ht="25.5" x14ac:dyDescent="0.2">
      <c r="A510" s="7" t="s">
        <v>471</v>
      </c>
      <c r="B510" s="11" t="s">
        <v>472</v>
      </c>
      <c r="C510" s="9" t="s">
        <v>6</v>
      </c>
      <c r="D510" s="10">
        <v>7</v>
      </c>
      <c r="E510" s="42">
        <v>1413.0304000000001</v>
      </c>
      <c r="F510" s="10">
        <v>9891.2128000000012</v>
      </c>
    </row>
    <row r="511" spans="1:6" x14ac:dyDescent="0.2">
      <c r="A511" s="7" t="s">
        <v>486</v>
      </c>
      <c r="B511" s="11" t="s">
        <v>487</v>
      </c>
      <c r="C511" s="9" t="s">
        <v>4</v>
      </c>
      <c r="D511" s="10">
        <v>24</v>
      </c>
      <c r="E511" s="42">
        <v>476.56959999999998</v>
      </c>
      <c r="F511" s="10">
        <v>11437.670399999999</v>
      </c>
    </row>
    <row r="512" spans="1:6" x14ac:dyDescent="0.2">
      <c r="A512" s="7"/>
      <c r="B512" s="49" t="s">
        <v>495</v>
      </c>
      <c r="C512" s="9"/>
      <c r="D512" s="10"/>
      <c r="E512" s="42"/>
      <c r="F512" s="10"/>
    </row>
    <row r="513" spans="1:6" x14ac:dyDescent="0.2">
      <c r="A513" s="7" t="s">
        <v>445</v>
      </c>
      <c r="B513" s="11" t="s">
        <v>446</v>
      </c>
      <c r="C513" s="9" t="s">
        <v>4</v>
      </c>
      <c r="D513" s="10">
        <v>20</v>
      </c>
      <c r="E513" s="42">
        <v>581.08160000000009</v>
      </c>
      <c r="F513" s="10">
        <v>11621.632000000001</v>
      </c>
    </row>
    <row r="514" spans="1:6" x14ac:dyDescent="0.2">
      <c r="A514" s="7" t="s">
        <v>447</v>
      </c>
      <c r="B514" s="11" t="s">
        <v>448</v>
      </c>
      <c r="C514" s="9" t="s">
        <v>4</v>
      </c>
      <c r="D514" s="10">
        <v>4</v>
      </c>
      <c r="E514" s="42">
        <v>242.52160000000001</v>
      </c>
      <c r="F514" s="10">
        <v>970.08640000000003</v>
      </c>
    </row>
    <row r="515" spans="1:6" x14ac:dyDescent="0.2">
      <c r="A515" s="7" t="s">
        <v>449</v>
      </c>
      <c r="B515" s="11" t="s">
        <v>450</v>
      </c>
      <c r="C515" s="9" t="s">
        <v>4</v>
      </c>
      <c r="D515" s="10">
        <v>11</v>
      </c>
      <c r="E515" s="42">
        <v>536.19200000000001</v>
      </c>
      <c r="F515" s="10">
        <v>5898.1120000000001</v>
      </c>
    </row>
    <row r="516" spans="1:6" x14ac:dyDescent="0.2">
      <c r="A516" s="7" t="s">
        <v>451</v>
      </c>
      <c r="B516" s="11" t="s">
        <v>452</v>
      </c>
      <c r="C516" s="9" t="s">
        <v>4</v>
      </c>
      <c r="D516" s="10">
        <v>4</v>
      </c>
      <c r="E516" s="42">
        <v>286.40000000000003</v>
      </c>
      <c r="F516" s="10">
        <v>1145.6000000000001</v>
      </c>
    </row>
    <row r="517" spans="1:6" x14ac:dyDescent="0.2">
      <c r="A517" s="7" t="s">
        <v>453</v>
      </c>
      <c r="B517" s="11" t="s">
        <v>454</v>
      </c>
      <c r="C517" s="9" t="s">
        <v>4</v>
      </c>
      <c r="D517" s="10">
        <v>24</v>
      </c>
      <c r="E517" s="42">
        <v>118.72</v>
      </c>
      <c r="F517" s="10">
        <v>2849.2799999999997</v>
      </c>
    </row>
    <row r="518" spans="1:6" x14ac:dyDescent="0.2">
      <c r="A518" s="7" t="s">
        <v>455</v>
      </c>
      <c r="B518" s="11" t="s">
        <v>456</v>
      </c>
      <c r="C518" s="9" t="s">
        <v>4</v>
      </c>
      <c r="D518" s="10">
        <v>24</v>
      </c>
      <c r="E518" s="42">
        <v>239.1936</v>
      </c>
      <c r="F518" s="10">
        <v>5740.6463999999996</v>
      </c>
    </row>
    <row r="519" spans="1:6" x14ac:dyDescent="0.2">
      <c r="A519" s="7" t="s">
        <v>457</v>
      </c>
      <c r="B519" s="11" t="s">
        <v>458</v>
      </c>
      <c r="C519" s="9" t="s">
        <v>4</v>
      </c>
      <c r="D519" s="10">
        <v>4</v>
      </c>
      <c r="E519" s="42">
        <v>554.18880000000001</v>
      </c>
      <c r="F519" s="10">
        <v>2216.7552000000001</v>
      </c>
    </row>
    <row r="520" spans="1:6" x14ac:dyDescent="0.2">
      <c r="A520" s="7" t="s">
        <v>459</v>
      </c>
      <c r="B520" s="11" t="s">
        <v>460</v>
      </c>
      <c r="C520" s="9" t="s">
        <v>4</v>
      </c>
      <c r="D520" s="10">
        <v>28</v>
      </c>
      <c r="E520" s="42">
        <v>34.8416</v>
      </c>
      <c r="F520" s="10">
        <v>975.56479999999999</v>
      </c>
    </row>
    <row r="521" spans="1:6" x14ac:dyDescent="0.2">
      <c r="A521" s="7" t="s">
        <v>461</v>
      </c>
      <c r="B521" s="11" t="s">
        <v>462</v>
      </c>
      <c r="C521" s="9" t="s">
        <v>4</v>
      </c>
      <c r="D521" s="10">
        <v>21</v>
      </c>
      <c r="E521" s="42">
        <v>228.01919999999998</v>
      </c>
      <c r="F521" s="10">
        <v>4788.4031999999997</v>
      </c>
    </row>
    <row r="522" spans="1:6" x14ac:dyDescent="0.2">
      <c r="A522" s="7" t="s">
        <v>463</v>
      </c>
      <c r="B522" s="11" t="s">
        <v>464</v>
      </c>
      <c r="C522" s="9" t="s">
        <v>4</v>
      </c>
      <c r="D522" s="10">
        <v>25</v>
      </c>
      <c r="E522" s="42">
        <v>60.275200000000005</v>
      </c>
      <c r="F522" s="10">
        <v>1506.88</v>
      </c>
    </row>
    <row r="523" spans="1:6" x14ac:dyDescent="0.2">
      <c r="A523" s="7" t="s">
        <v>465</v>
      </c>
      <c r="B523" s="11" t="s">
        <v>466</v>
      </c>
      <c r="C523" s="9" t="s">
        <v>4</v>
      </c>
      <c r="D523" s="10">
        <v>25</v>
      </c>
      <c r="E523" s="42">
        <v>51.148800000000001</v>
      </c>
      <c r="F523" s="10">
        <v>1278.72</v>
      </c>
    </row>
    <row r="524" spans="1:6" x14ac:dyDescent="0.2">
      <c r="A524" s="7" t="s">
        <v>467</v>
      </c>
      <c r="B524" s="11" t="s">
        <v>468</v>
      </c>
      <c r="C524" s="9" t="s">
        <v>6</v>
      </c>
      <c r="D524" s="10">
        <v>14</v>
      </c>
      <c r="E524" s="42">
        <v>366.08</v>
      </c>
      <c r="F524" s="10">
        <v>5125.12</v>
      </c>
    </row>
    <row r="525" spans="1:6" x14ac:dyDescent="0.2">
      <c r="A525" s="7" t="s">
        <v>469</v>
      </c>
      <c r="B525" s="11" t="s">
        <v>470</v>
      </c>
      <c r="C525" s="9" t="s">
        <v>6</v>
      </c>
      <c r="D525" s="10">
        <v>2</v>
      </c>
      <c r="E525" s="42">
        <v>543.61599999999999</v>
      </c>
      <c r="F525" s="10">
        <v>1087.232</v>
      </c>
    </row>
    <row r="526" spans="1:6" ht="25.5" x14ac:dyDescent="0.2">
      <c r="A526" s="7" t="s">
        <v>471</v>
      </c>
      <c r="B526" s="11" t="s">
        <v>472</v>
      </c>
      <c r="C526" s="9" t="s">
        <v>6</v>
      </c>
      <c r="D526" s="10">
        <v>11</v>
      </c>
      <c r="E526" s="42">
        <v>1413.0304000000001</v>
      </c>
      <c r="F526" s="10">
        <v>15543.334400000002</v>
      </c>
    </row>
    <row r="527" spans="1:6" x14ac:dyDescent="0.2">
      <c r="A527" s="7"/>
      <c r="B527" s="11" t="s">
        <v>473</v>
      </c>
      <c r="C527" s="9"/>
      <c r="D527" s="10"/>
      <c r="E527" s="42"/>
      <c r="F527" s="10"/>
    </row>
    <row r="528" spans="1:6" ht="25.5" x14ac:dyDescent="0.2">
      <c r="A528" s="7" t="s">
        <v>474</v>
      </c>
      <c r="B528" s="11" t="s">
        <v>475</v>
      </c>
      <c r="C528" s="9" t="s">
        <v>4</v>
      </c>
      <c r="D528" s="10">
        <v>4</v>
      </c>
      <c r="E528" s="42">
        <v>122.36799999999999</v>
      </c>
      <c r="F528" s="10">
        <v>489.47199999999998</v>
      </c>
    </row>
    <row r="529" spans="1:6" ht="25.5" x14ac:dyDescent="0.2">
      <c r="A529" s="7" t="s">
        <v>476</v>
      </c>
      <c r="B529" s="11" t="s">
        <v>477</v>
      </c>
      <c r="C529" s="9" t="s">
        <v>4</v>
      </c>
      <c r="D529" s="10">
        <v>4</v>
      </c>
      <c r="E529" s="42">
        <v>172.6464</v>
      </c>
      <c r="F529" s="10">
        <v>690.5856</v>
      </c>
    </row>
    <row r="530" spans="1:6" ht="25.5" x14ac:dyDescent="0.2">
      <c r="A530" s="7" t="s">
        <v>478</v>
      </c>
      <c r="B530" s="11" t="s">
        <v>479</v>
      </c>
      <c r="C530" s="9" t="s">
        <v>4</v>
      </c>
      <c r="D530" s="10">
        <v>4</v>
      </c>
      <c r="E530" s="42">
        <v>428.096</v>
      </c>
      <c r="F530" s="10">
        <v>1712.384</v>
      </c>
    </row>
    <row r="531" spans="1:6" ht="25.5" x14ac:dyDescent="0.2">
      <c r="A531" s="7" t="s">
        <v>480</v>
      </c>
      <c r="B531" s="11" t="s">
        <v>481</v>
      </c>
      <c r="C531" s="9" t="s">
        <v>4</v>
      </c>
      <c r="D531" s="10">
        <v>4</v>
      </c>
      <c r="E531" s="42">
        <v>248.71680000000001</v>
      </c>
      <c r="F531" s="10">
        <v>994.86720000000003</v>
      </c>
    </row>
    <row r="532" spans="1:6" x14ac:dyDescent="0.2">
      <c r="A532" s="7"/>
      <c r="B532" s="49" t="s">
        <v>496</v>
      </c>
      <c r="C532" s="9"/>
      <c r="D532" s="10"/>
      <c r="E532" s="42">
        <v>0</v>
      </c>
      <c r="F532" s="10">
        <v>0</v>
      </c>
    </row>
    <row r="533" spans="1:6" x14ac:dyDescent="0.2">
      <c r="A533" s="7" t="s">
        <v>445</v>
      </c>
      <c r="B533" s="11" t="s">
        <v>446</v>
      </c>
      <c r="C533" s="9" t="s">
        <v>4</v>
      </c>
      <c r="D533" s="10">
        <v>4</v>
      </c>
      <c r="E533" s="42">
        <v>581.08160000000009</v>
      </c>
      <c r="F533" s="10">
        <v>2324.3264000000004</v>
      </c>
    </row>
    <row r="534" spans="1:6" x14ac:dyDescent="0.2">
      <c r="A534" s="7" t="s">
        <v>447</v>
      </c>
      <c r="B534" s="11" t="s">
        <v>448</v>
      </c>
      <c r="C534" s="9" t="s">
        <v>4</v>
      </c>
      <c r="D534" s="10">
        <v>1</v>
      </c>
      <c r="E534" s="42">
        <v>242.52160000000001</v>
      </c>
      <c r="F534" s="10">
        <v>242.52160000000001</v>
      </c>
    </row>
    <row r="535" spans="1:6" x14ac:dyDescent="0.2">
      <c r="A535" s="7" t="s">
        <v>451</v>
      </c>
      <c r="B535" s="11" t="s">
        <v>452</v>
      </c>
      <c r="C535" s="9" t="s">
        <v>4</v>
      </c>
      <c r="D535" s="10">
        <v>1</v>
      </c>
      <c r="E535" s="42">
        <v>286.40000000000003</v>
      </c>
      <c r="F535" s="10">
        <v>286.40000000000003</v>
      </c>
    </row>
    <row r="536" spans="1:6" x14ac:dyDescent="0.2">
      <c r="A536" s="7" t="s">
        <v>453</v>
      </c>
      <c r="B536" s="11" t="s">
        <v>454</v>
      </c>
      <c r="C536" s="9" t="s">
        <v>4</v>
      </c>
      <c r="D536" s="10">
        <v>4</v>
      </c>
      <c r="E536" s="42">
        <v>118.72</v>
      </c>
      <c r="F536" s="10">
        <v>474.88</v>
      </c>
    </row>
    <row r="537" spans="1:6" x14ac:dyDescent="0.2">
      <c r="A537" s="7" t="s">
        <v>455</v>
      </c>
      <c r="B537" s="11" t="s">
        <v>456</v>
      </c>
      <c r="C537" s="9" t="s">
        <v>4</v>
      </c>
      <c r="D537" s="10">
        <v>4</v>
      </c>
      <c r="E537" s="42">
        <v>239.1936</v>
      </c>
      <c r="F537" s="10">
        <v>956.77440000000001</v>
      </c>
    </row>
    <row r="538" spans="1:6" x14ac:dyDescent="0.2">
      <c r="A538" s="7" t="s">
        <v>457</v>
      </c>
      <c r="B538" s="11" t="s">
        <v>458</v>
      </c>
      <c r="C538" s="9" t="s">
        <v>4</v>
      </c>
      <c r="D538" s="10">
        <v>1</v>
      </c>
      <c r="E538" s="42">
        <v>554.18880000000001</v>
      </c>
      <c r="F538" s="10">
        <v>554.18880000000001</v>
      </c>
    </row>
    <row r="539" spans="1:6" x14ac:dyDescent="0.2">
      <c r="A539" s="7" t="s">
        <v>459</v>
      </c>
      <c r="B539" s="11" t="s">
        <v>460</v>
      </c>
      <c r="C539" s="9" t="s">
        <v>4</v>
      </c>
      <c r="D539" s="10">
        <v>5</v>
      </c>
      <c r="E539" s="42">
        <v>34.8416</v>
      </c>
      <c r="F539" s="10">
        <v>174.208</v>
      </c>
    </row>
    <row r="540" spans="1:6" x14ac:dyDescent="0.2">
      <c r="A540" s="7" t="s">
        <v>461</v>
      </c>
      <c r="B540" s="11" t="s">
        <v>462</v>
      </c>
      <c r="C540" s="9" t="s">
        <v>4</v>
      </c>
      <c r="D540" s="10">
        <v>4</v>
      </c>
      <c r="E540" s="42">
        <v>228.01919999999998</v>
      </c>
      <c r="F540" s="10">
        <v>912.07679999999993</v>
      </c>
    </row>
    <row r="541" spans="1:6" x14ac:dyDescent="0.2">
      <c r="A541" s="7" t="s">
        <v>463</v>
      </c>
      <c r="B541" s="11" t="s">
        <v>464</v>
      </c>
      <c r="C541" s="9" t="s">
        <v>4</v>
      </c>
      <c r="D541" s="10">
        <v>5</v>
      </c>
      <c r="E541" s="42">
        <v>60.275200000000005</v>
      </c>
      <c r="F541" s="10">
        <v>301.37600000000003</v>
      </c>
    </row>
    <row r="542" spans="1:6" x14ac:dyDescent="0.2">
      <c r="A542" s="7" t="s">
        <v>465</v>
      </c>
      <c r="B542" s="11" t="s">
        <v>466</v>
      </c>
      <c r="C542" s="9" t="s">
        <v>4</v>
      </c>
      <c r="D542" s="10">
        <v>9</v>
      </c>
      <c r="E542" s="42">
        <v>51.148800000000001</v>
      </c>
      <c r="F542" s="10">
        <v>460.33920000000001</v>
      </c>
    </row>
    <row r="543" spans="1:6" x14ac:dyDescent="0.2">
      <c r="A543" s="7" t="s">
        <v>467</v>
      </c>
      <c r="B543" s="11" t="s">
        <v>468</v>
      </c>
      <c r="C543" s="9" t="s">
        <v>6</v>
      </c>
      <c r="D543" s="10">
        <v>10</v>
      </c>
      <c r="E543" s="42">
        <v>366.08</v>
      </c>
      <c r="F543" s="10">
        <v>3660.7999999999997</v>
      </c>
    </row>
    <row r="544" spans="1:6" x14ac:dyDescent="0.2">
      <c r="A544" s="7" t="s">
        <v>469</v>
      </c>
      <c r="B544" s="11" t="s">
        <v>470</v>
      </c>
      <c r="C544" s="9" t="s">
        <v>6</v>
      </c>
      <c r="D544" s="10">
        <v>0</v>
      </c>
      <c r="E544" s="42">
        <v>543.61599999999999</v>
      </c>
      <c r="F544" s="10">
        <v>0</v>
      </c>
    </row>
    <row r="545" spans="1:6" ht="25.5" x14ac:dyDescent="0.2">
      <c r="A545" s="7" t="s">
        <v>471</v>
      </c>
      <c r="B545" s="11" t="s">
        <v>472</v>
      </c>
      <c r="C545" s="9" t="s">
        <v>6</v>
      </c>
      <c r="D545" s="10">
        <v>4</v>
      </c>
      <c r="E545" s="42">
        <v>1413.0304000000001</v>
      </c>
      <c r="F545" s="10">
        <v>5652.1216000000004</v>
      </c>
    </row>
    <row r="546" spans="1:6" x14ac:dyDescent="0.2">
      <c r="A546" s="7"/>
      <c r="B546" s="11" t="s">
        <v>473</v>
      </c>
      <c r="C546" s="9" t="s">
        <v>4</v>
      </c>
      <c r="D546" s="10">
        <v>3</v>
      </c>
      <c r="E546" s="42">
        <v>0</v>
      </c>
      <c r="F546" s="10">
        <v>0</v>
      </c>
    </row>
    <row r="547" spans="1:6" ht="25.5" x14ac:dyDescent="0.2">
      <c r="A547" s="7" t="s">
        <v>474</v>
      </c>
      <c r="B547" s="11" t="s">
        <v>475</v>
      </c>
      <c r="C547" s="9" t="s">
        <v>4</v>
      </c>
      <c r="D547" s="10">
        <v>9</v>
      </c>
      <c r="E547" s="42">
        <v>122.36799999999999</v>
      </c>
      <c r="F547" s="10">
        <v>1101.3119999999999</v>
      </c>
    </row>
    <row r="548" spans="1:6" ht="25.5" x14ac:dyDescent="0.2">
      <c r="A548" s="7" t="s">
        <v>476</v>
      </c>
      <c r="B548" s="11" t="s">
        <v>477</v>
      </c>
      <c r="C548" s="9" t="s">
        <v>4</v>
      </c>
      <c r="D548" s="10">
        <v>9</v>
      </c>
      <c r="E548" s="42">
        <v>172.6464</v>
      </c>
      <c r="F548" s="10">
        <v>1553.8176000000001</v>
      </c>
    </row>
    <row r="549" spans="1:6" ht="25.5" x14ac:dyDescent="0.2">
      <c r="A549" s="7" t="s">
        <v>478</v>
      </c>
      <c r="B549" s="11" t="s">
        <v>479</v>
      </c>
      <c r="C549" s="9" t="s">
        <v>4</v>
      </c>
      <c r="D549" s="10">
        <v>9</v>
      </c>
      <c r="E549" s="42">
        <v>428.096</v>
      </c>
      <c r="F549" s="10">
        <v>3852.864</v>
      </c>
    </row>
    <row r="550" spans="1:6" ht="25.5" x14ac:dyDescent="0.2">
      <c r="A550" s="7" t="s">
        <v>480</v>
      </c>
      <c r="B550" s="11" t="s">
        <v>481</v>
      </c>
      <c r="C550" s="9" t="s">
        <v>4</v>
      </c>
      <c r="D550" s="10">
        <v>9</v>
      </c>
      <c r="E550" s="42">
        <v>248.71680000000001</v>
      </c>
      <c r="F550" s="10">
        <v>2238.4512</v>
      </c>
    </row>
    <row r="551" spans="1:6" x14ac:dyDescent="0.2">
      <c r="A551" s="7" t="s">
        <v>486</v>
      </c>
      <c r="B551" s="11" t="s">
        <v>487</v>
      </c>
      <c r="C551" s="9" t="s">
        <v>4</v>
      </c>
      <c r="D551" s="10">
        <v>2</v>
      </c>
      <c r="E551" s="42">
        <v>476.56959999999998</v>
      </c>
      <c r="F551" s="10">
        <v>953.13919999999996</v>
      </c>
    </row>
    <row r="552" spans="1:6" x14ac:dyDescent="0.2">
      <c r="A552" s="7"/>
      <c r="B552" s="49" t="s">
        <v>497</v>
      </c>
      <c r="C552" s="9"/>
      <c r="D552" s="10"/>
      <c r="E552" s="42"/>
      <c r="F552" s="10"/>
    </row>
    <row r="553" spans="1:6" x14ac:dyDescent="0.2">
      <c r="A553" s="7" t="s">
        <v>445</v>
      </c>
      <c r="B553" s="11" t="s">
        <v>446</v>
      </c>
      <c r="C553" s="9" t="s">
        <v>4</v>
      </c>
      <c r="D553" s="10">
        <v>9</v>
      </c>
      <c r="E553" s="42">
        <v>581.08160000000009</v>
      </c>
      <c r="F553" s="10">
        <v>5229.7344000000012</v>
      </c>
    </row>
    <row r="554" spans="1:6" x14ac:dyDescent="0.2">
      <c r="A554" s="7" t="s">
        <v>451</v>
      </c>
      <c r="B554" s="11" t="s">
        <v>452</v>
      </c>
      <c r="C554" s="9" t="s">
        <v>4</v>
      </c>
      <c r="D554" s="10">
        <v>1</v>
      </c>
      <c r="E554" s="42">
        <v>286.40000000000003</v>
      </c>
      <c r="F554" s="10">
        <v>286.40000000000003</v>
      </c>
    </row>
    <row r="555" spans="1:6" x14ac:dyDescent="0.2">
      <c r="A555" s="7" t="s">
        <v>453</v>
      </c>
      <c r="B555" s="11" t="s">
        <v>454</v>
      </c>
      <c r="C555" s="9" t="s">
        <v>4</v>
      </c>
      <c r="D555" s="10">
        <v>14</v>
      </c>
      <c r="E555" s="42">
        <v>118.72</v>
      </c>
      <c r="F555" s="10">
        <v>1662.08</v>
      </c>
    </row>
    <row r="556" spans="1:6" x14ac:dyDescent="0.2">
      <c r="A556" s="7" t="s">
        <v>455</v>
      </c>
      <c r="B556" s="11" t="s">
        <v>456</v>
      </c>
      <c r="C556" s="9" t="s">
        <v>4</v>
      </c>
      <c r="D556" s="10">
        <v>14</v>
      </c>
      <c r="E556" s="42">
        <v>239.1936</v>
      </c>
      <c r="F556" s="10">
        <v>3348.7103999999999</v>
      </c>
    </row>
    <row r="557" spans="1:6" x14ac:dyDescent="0.2">
      <c r="A557" s="7" t="s">
        <v>459</v>
      </c>
      <c r="B557" s="11" t="s">
        <v>460</v>
      </c>
      <c r="C557" s="9" t="s">
        <v>4</v>
      </c>
      <c r="D557" s="10">
        <v>9</v>
      </c>
      <c r="E557" s="42">
        <v>34.8416</v>
      </c>
      <c r="F557" s="10">
        <v>313.57439999999997</v>
      </c>
    </row>
    <row r="558" spans="1:6" x14ac:dyDescent="0.2">
      <c r="A558" s="7" t="s">
        <v>461</v>
      </c>
      <c r="B558" s="11" t="s">
        <v>462</v>
      </c>
      <c r="C558" s="9" t="s">
        <v>4</v>
      </c>
      <c r="D558" s="10">
        <v>9</v>
      </c>
      <c r="E558" s="42">
        <v>228.01919999999998</v>
      </c>
      <c r="F558" s="10">
        <v>2052.1727999999998</v>
      </c>
    </row>
    <row r="559" spans="1:6" x14ac:dyDescent="0.2">
      <c r="A559" s="7" t="s">
        <v>463</v>
      </c>
      <c r="B559" s="11" t="s">
        <v>464</v>
      </c>
      <c r="C559" s="9" t="s">
        <v>4</v>
      </c>
      <c r="D559" s="10">
        <v>9</v>
      </c>
      <c r="E559" s="42">
        <v>60.275200000000005</v>
      </c>
      <c r="F559" s="10">
        <v>542.47680000000003</v>
      </c>
    </row>
    <row r="560" spans="1:6" x14ac:dyDescent="0.2">
      <c r="A560" s="7" t="s">
        <v>465</v>
      </c>
      <c r="B560" s="11" t="s">
        <v>466</v>
      </c>
      <c r="C560" s="9" t="s">
        <v>4</v>
      </c>
      <c r="D560" s="10">
        <v>9</v>
      </c>
      <c r="E560" s="42">
        <v>51.148800000000001</v>
      </c>
      <c r="F560" s="10">
        <v>460.33920000000001</v>
      </c>
    </row>
    <row r="561" spans="1:6" x14ac:dyDescent="0.2">
      <c r="A561" s="7" t="s">
        <v>467</v>
      </c>
      <c r="B561" s="11" t="s">
        <v>468</v>
      </c>
      <c r="C561" s="9" t="s">
        <v>6</v>
      </c>
      <c r="D561" s="10">
        <v>38</v>
      </c>
      <c r="E561" s="42">
        <v>366.08</v>
      </c>
      <c r="F561" s="10">
        <v>13911.039999999999</v>
      </c>
    </row>
    <row r="562" spans="1:6" ht="25.5" x14ac:dyDescent="0.2">
      <c r="A562" s="7" t="s">
        <v>471</v>
      </c>
      <c r="B562" s="11" t="s">
        <v>472</v>
      </c>
      <c r="C562" s="9" t="s">
        <v>6</v>
      </c>
      <c r="D562" s="10">
        <v>19</v>
      </c>
      <c r="E562" s="42">
        <v>1413.0304000000001</v>
      </c>
      <c r="F562" s="10">
        <v>26847.577600000001</v>
      </c>
    </row>
    <row r="563" spans="1:6" x14ac:dyDescent="0.2">
      <c r="A563" s="7" t="s">
        <v>486</v>
      </c>
      <c r="B563" s="11" t="s">
        <v>487</v>
      </c>
      <c r="C563" s="9" t="s">
        <v>4</v>
      </c>
      <c r="D563" s="10">
        <v>11</v>
      </c>
      <c r="E563" s="42">
        <v>476.56959999999998</v>
      </c>
      <c r="F563" s="10">
        <v>5242.2655999999997</v>
      </c>
    </row>
    <row r="564" spans="1:6" x14ac:dyDescent="0.2">
      <c r="A564" s="7"/>
      <c r="B564" s="49" t="s">
        <v>498</v>
      </c>
      <c r="C564" s="9"/>
      <c r="D564" s="10"/>
      <c r="E564" s="42"/>
      <c r="F564" s="10"/>
    </row>
    <row r="565" spans="1:6" ht="25.5" x14ac:dyDescent="0.2">
      <c r="A565" s="7" t="s">
        <v>68</v>
      </c>
      <c r="B565" s="11" t="s">
        <v>499</v>
      </c>
      <c r="C565" s="9" t="s">
        <v>6</v>
      </c>
      <c r="D565" s="10">
        <v>8</v>
      </c>
      <c r="E565" s="42">
        <v>1184.0255999999999</v>
      </c>
      <c r="F565" s="10">
        <v>9472.2047999999995</v>
      </c>
    </row>
    <row r="566" spans="1:6" x14ac:dyDescent="0.2">
      <c r="A566" s="7" t="s">
        <v>500</v>
      </c>
      <c r="B566" s="11" t="s">
        <v>501</v>
      </c>
      <c r="C566" s="9" t="s">
        <v>4</v>
      </c>
      <c r="D566" s="10">
        <v>2</v>
      </c>
      <c r="E566" s="42">
        <v>521.83040000000005</v>
      </c>
      <c r="F566" s="10">
        <v>1043.6608000000001</v>
      </c>
    </row>
    <row r="567" spans="1:6" x14ac:dyDescent="0.2">
      <c r="A567" s="7" t="s">
        <v>502</v>
      </c>
      <c r="B567" s="11" t="s">
        <v>503</v>
      </c>
      <c r="C567" s="9" t="s">
        <v>4</v>
      </c>
      <c r="D567" s="10">
        <v>4</v>
      </c>
      <c r="E567" s="42">
        <v>173.50400000000002</v>
      </c>
      <c r="F567" s="10">
        <v>694.01600000000008</v>
      </c>
    </row>
    <row r="568" spans="1:6" x14ac:dyDescent="0.2">
      <c r="A568" s="7" t="s">
        <v>504</v>
      </c>
      <c r="B568" s="11" t="s">
        <v>505</v>
      </c>
      <c r="C568" s="9" t="s">
        <v>4</v>
      </c>
      <c r="D568" s="10">
        <v>4</v>
      </c>
      <c r="E568" s="42">
        <v>165.3888</v>
      </c>
      <c r="F568" s="10">
        <v>661.55520000000001</v>
      </c>
    </row>
    <row r="569" spans="1:6" x14ac:dyDescent="0.2">
      <c r="A569" s="7" t="s">
        <v>506</v>
      </c>
      <c r="B569" s="11" t="s">
        <v>507</v>
      </c>
      <c r="C569" s="9" t="s">
        <v>4</v>
      </c>
      <c r="D569" s="10">
        <v>4</v>
      </c>
      <c r="E569" s="42">
        <v>45.529600000000002</v>
      </c>
      <c r="F569" s="10">
        <v>182.11840000000001</v>
      </c>
    </row>
    <row r="570" spans="1:6" ht="16.5" x14ac:dyDescent="0.2">
      <c r="A570" s="12"/>
      <c r="B570" s="48"/>
      <c r="C570" s="9"/>
      <c r="D570" s="10"/>
      <c r="E570" s="10"/>
      <c r="F570" s="6"/>
    </row>
    <row r="571" spans="1:6" ht="16.5" x14ac:dyDescent="0.2">
      <c r="A571" s="41" t="s">
        <v>426</v>
      </c>
      <c r="B571" s="22" t="s">
        <v>508</v>
      </c>
      <c r="C571" s="23"/>
      <c r="D571" s="24"/>
      <c r="E571" s="24"/>
      <c r="F571" s="24">
        <f>+SUM(F572:F644)</f>
        <v>3125009.0267811115</v>
      </c>
    </row>
    <row r="572" spans="1:6" ht="16.5" x14ac:dyDescent="0.2">
      <c r="A572" s="12"/>
      <c r="B572" s="50" t="s">
        <v>509</v>
      </c>
      <c r="C572" s="9"/>
      <c r="D572" s="10"/>
      <c r="E572" s="42"/>
      <c r="F572" s="10"/>
    </row>
    <row r="573" spans="1:6" x14ac:dyDescent="0.2">
      <c r="A573" s="7"/>
      <c r="B573" s="43" t="s">
        <v>611</v>
      </c>
      <c r="C573" s="9"/>
      <c r="D573" s="10"/>
      <c r="E573" s="42"/>
      <c r="F573" s="10"/>
    </row>
    <row r="574" spans="1:6" ht="16.5" x14ac:dyDescent="0.2">
      <c r="A574" s="12"/>
      <c r="B574" s="43" t="s">
        <v>769</v>
      </c>
      <c r="C574" s="9"/>
      <c r="D574" s="10"/>
      <c r="E574" s="42"/>
      <c r="F574" s="10"/>
    </row>
    <row r="575" spans="1:6" x14ac:dyDescent="0.2">
      <c r="A575" s="7" t="s">
        <v>770</v>
      </c>
      <c r="B575" s="11" t="s">
        <v>771</v>
      </c>
      <c r="C575" s="9" t="s">
        <v>7</v>
      </c>
      <c r="D575" s="10">
        <v>26</v>
      </c>
      <c r="E575" s="42">
        <v>76.953599999999994</v>
      </c>
      <c r="F575" s="10">
        <v>2000.7936</v>
      </c>
    </row>
    <row r="576" spans="1:6" x14ac:dyDescent="0.2">
      <c r="A576" s="7" t="s">
        <v>772</v>
      </c>
      <c r="B576" s="11" t="s">
        <v>773</v>
      </c>
      <c r="C576" s="9" t="s">
        <v>7</v>
      </c>
      <c r="D576" s="10">
        <v>257</v>
      </c>
      <c r="E576" s="42">
        <v>139.3792</v>
      </c>
      <c r="F576" s="10">
        <v>35820.454400000002</v>
      </c>
    </row>
    <row r="577" spans="1:6" x14ac:dyDescent="0.2">
      <c r="A577" s="7" t="s">
        <v>774</v>
      </c>
      <c r="B577" s="11" t="s">
        <v>775</v>
      </c>
      <c r="C577" s="9" t="s">
        <v>7</v>
      </c>
      <c r="D577" s="10">
        <v>128</v>
      </c>
      <c r="E577" s="42">
        <v>74.944000000000003</v>
      </c>
      <c r="F577" s="10">
        <v>9592.8320000000003</v>
      </c>
    </row>
    <row r="578" spans="1:6" ht="38.25" x14ac:dyDescent="0.2">
      <c r="A578" s="7" t="s">
        <v>776</v>
      </c>
      <c r="B578" s="11" t="s">
        <v>777</v>
      </c>
      <c r="C578" s="9" t="s">
        <v>4</v>
      </c>
      <c r="D578" s="10">
        <v>1</v>
      </c>
      <c r="E578" s="42">
        <v>514.99519999999995</v>
      </c>
      <c r="F578" s="10">
        <v>514.99519999999995</v>
      </c>
    </row>
    <row r="579" spans="1:6" x14ac:dyDescent="0.2">
      <c r="A579" s="7"/>
      <c r="B579" s="11" t="s">
        <v>778</v>
      </c>
      <c r="C579" s="9" t="s">
        <v>4</v>
      </c>
      <c r="D579" s="10">
        <v>1</v>
      </c>
      <c r="E579" s="42">
        <v>99840</v>
      </c>
      <c r="F579" s="10">
        <v>99840</v>
      </c>
    </row>
    <row r="580" spans="1:6" x14ac:dyDescent="0.2">
      <c r="A580" s="7"/>
      <c r="B580" s="11" t="s">
        <v>779</v>
      </c>
      <c r="C580" s="9" t="s">
        <v>4</v>
      </c>
      <c r="D580" s="10">
        <v>1</v>
      </c>
      <c r="E580" s="42">
        <v>49920</v>
      </c>
      <c r="F580" s="10">
        <v>49920</v>
      </c>
    </row>
    <row r="581" spans="1:6" x14ac:dyDescent="0.2">
      <c r="A581" s="7"/>
      <c r="B581" s="11" t="s">
        <v>780</v>
      </c>
      <c r="C581" s="9" t="s">
        <v>4</v>
      </c>
      <c r="D581" s="10">
        <v>1</v>
      </c>
      <c r="E581" s="42">
        <v>9984</v>
      </c>
      <c r="F581" s="10">
        <v>9984</v>
      </c>
    </row>
    <row r="582" spans="1:6" x14ac:dyDescent="0.2">
      <c r="A582" s="7"/>
      <c r="B582" s="43" t="s">
        <v>781</v>
      </c>
      <c r="C582" s="9"/>
      <c r="D582" s="10"/>
      <c r="E582" s="42"/>
      <c r="F582" s="10"/>
    </row>
    <row r="583" spans="1:6" x14ac:dyDescent="0.2">
      <c r="A583" s="7" t="s">
        <v>772</v>
      </c>
      <c r="B583" s="11" t="s">
        <v>773</v>
      </c>
      <c r="C583" s="9" t="s">
        <v>7</v>
      </c>
      <c r="D583" s="10">
        <v>54</v>
      </c>
      <c r="E583" s="42">
        <v>139.3792</v>
      </c>
      <c r="F583" s="10">
        <v>7526.4767999999995</v>
      </c>
    </row>
    <row r="584" spans="1:6" x14ac:dyDescent="0.2">
      <c r="A584" s="7" t="s">
        <v>774</v>
      </c>
      <c r="B584" s="11" t="s">
        <v>775</v>
      </c>
      <c r="C584" s="9" t="s">
        <v>7</v>
      </c>
      <c r="D584" s="10">
        <v>257</v>
      </c>
      <c r="E584" s="42">
        <v>74.944000000000003</v>
      </c>
      <c r="F584" s="10">
        <v>19260.608</v>
      </c>
    </row>
    <row r="585" spans="1:6" x14ac:dyDescent="0.2">
      <c r="A585" s="7" t="s">
        <v>770</v>
      </c>
      <c r="B585" s="11" t="s">
        <v>782</v>
      </c>
      <c r="C585" s="9" t="s">
        <v>7</v>
      </c>
      <c r="D585" s="10">
        <v>86</v>
      </c>
      <c r="E585" s="42">
        <v>76.953599999999994</v>
      </c>
      <c r="F585" s="10">
        <v>6618.0095999999994</v>
      </c>
    </row>
    <row r="586" spans="1:6" x14ac:dyDescent="0.2">
      <c r="A586" s="7"/>
      <c r="B586" s="43" t="s">
        <v>783</v>
      </c>
      <c r="C586" s="9"/>
      <c r="D586" s="10"/>
      <c r="E586" s="42"/>
      <c r="F586" s="10"/>
    </row>
    <row r="587" spans="1:6" x14ac:dyDescent="0.2">
      <c r="A587" s="7" t="s">
        <v>770</v>
      </c>
      <c r="B587" s="11" t="s">
        <v>771</v>
      </c>
      <c r="C587" s="9" t="s">
        <v>7</v>
      </c>
      <c r="D587" s="10">
        <v>26</v>
      </c>
      <c r="E587" s="42">
        <v>76.953599999999994</v>
      </c>
      <c r="F587" s="10">
        <v>2000.7936</v>
      </c>
    </row>
    <row r="588" spans="1:6" x14ac:dyDescent="0.2">
      <c r="A588" s="7" t="s">
        <v>772</v>
      </c>
      <c r="B588" s="11" t="s">
        <v>773</v>
      </c>
      <c r="C588" s="9" t="s">
        <v>7</v>
      </c>
      <c r="D588" s="10">
        <v>193</v>
      </c>
      <c r="E588" s="42">
        <v>139.3792</v>
      </c>
      <c r="F588" s="10">
        <v>26900.185600000001</v>
      </c>
    </row>
    <row r="589" spans="1:6" x14ac:dyDescent="0.2">
      <c r="A589" s="7" t="s">
        <v>774</v>
      </c>
      <c r="B589" s="11" t="s">
        <v>775</v>
      </c>
      <c r="C589" s="9" t="s">
        <v>7</v>
      </c>
      <c r="D589" s="10">
        <v>17</v>
      </c>
      <c r="E589" s="42">
        <v>74.944000000000003</v>
      </c>
      <c r="F589" s="10">
        <v>1274.048</v>
      </c>
    </row>
    <row r="590" spans="1:6" x14ac:dyDescent="0.2">
      <c r="A590" s="7"/>
      <c r="B590" s="43" t="s">
        <v>784</v>
      </c>
      <c r="C590" s="9"/>
      <c r="D590" s="10"/>
      <c r="E590" s="42"/>
      <c r="F590" s="10"/>
    </row>
    <row r="591" spans="1:6" x14ac:dyDescent="0.2">
      <c r="A591" s="7"/>
      <c r="B591" s="11" t="s">
        <v>785</v>
      </c>
      <c r="C591" s="9" t="s">
        <v>4</v>
      </c>
      <c r="D591" s="10">
        <v>1</v>
      </c>
      <c r="E591" s="42">
        <v>146432</v>
      </c>
      <c r="F591" s="10">
        <v>146432</v>
      </c>
    </row>
    <row r="592" spans="1:6" x14ac:dyDescent="0.2">
      <c r="A592" s="7"/>
      <c r="B592" s="11" t="s">
        <v>786</v>
      </c>
      <c r="C592" s="9" t="s">
        <v>4</v>
      </c>
      <c r="D592" s="10">
        <v>1</v>
      </c>
      <c r="E592" s="42">
        <v>48256</v>
      </c>
      <c r="F592" s="10">
        <v>48256</v>
      </c>
    </row>
    <row r="593" spans="1:6" x14ac:dyDescent="0.2">
      <c r="A593" s="7"/>
      <c r="B593" s="11" t="s">
        <v>780</v>
      </c>
      <c r="C593" s="9" t="s">
        <v>4</v>
      </c>
      <c r="D593" s="10">
        <v>1</v>
      </c>
      <c r="E593" s="42">
        <v>9984</v>
      </c>
      <c r="F593" s="10">
        <v>9984</v>
      </c>
    </row>
    <row r="594" spans="1:6" x14ac:dyDescent="0.2">
      <c r="A594" s="7"/>
      <c r="B594" s="43" t="s">
        <v>787</v>
      </c>
      <c r="C594" s="9"/>
      <c r="D594" s="10"/>
      <c r="E594" s="42"/>
      <c r="F594" s="10"/>
    </row>
    <row r="595" spans="1:6" x14ac:dyDescent="0.2">
      <c r="A595" s="7" t="s">
        <v>788</v>
      </c>
      <c r="B595" s="11" t="s">
        <v>789</v>
      </c>
      <c r="C595" s="9" t="s">
        <v>7</v>
      </c>
      <c r="D595" s="10">
        <v>4494</v>
      </c>
      <c r="E595" s="42">
        <v>7.3381230160551931</v>
      </c>
      <c r="F595" s="10">
        <v>32977.524834152035</v>
      </c>
    </row>
    <row r="596" spans="1:6" x14ac:dyDescent="0.2">
      <c r="A596" s="7" t="s">
        <v>790</v>
      </c>
      <c r="B596" s="11" t="s">
        <v>791</v>
      </c>
      <c r="C596" s="9" t="s">
        <v>7</v>
      </c>
      <c r="D596" s="10">
        <v>3959</v>
      </c>
      <c r="E596" s="42">
        <v>13.185689794474177</v>
      </c>
      <c r="F596" s="10">
        <v>52202.145896323265</v>
      </c>
    </row>
    <row r="597" spans="1:6" x14ac:dyDescent="0.2">
      <c r="A597" s="7" t="s">
        <v>792</v>
      </c>
      <c r="B597" s="11" t="s">
        <v>793</v>
      </c>
      <c r="C597" s="9" t="s">
        <v>7</v>
      </c>
      <c r="D597" s="10">
        <v>2782</v>
      </c>
      <c r="E597" s="42">
        <v>20.409154638403507</v>
      </c>
      <c r="F597" s="10">
        <v>56778.268204038555</v>
      </c>
    </row>
    <row r="598" spans="1:6" x14ac:dyDescent="0.2">
      <c r="A598" s="7" t="s">
        <v>794</v>
      </c>
      <c r="B598" s="11" t="s">
        <v>795</v>
      </c>
      <c r="C598" s="9" t="s">
        <v>7</v>
      </c>
      <c r="D598" s="10">
        <v>3745</v>
      </c>
      <c r="E598" s="42">
        <v>31.49277794390354</v>
      </c>
      <c r="F598" s="10">
        <v>117940.45339991876</v>
      </c>
    </row>
    <row r="599" spans="1:6" x14ac:dyDescent="0.2">
      <c r="A599" s="7" t="s">
        <v>796</v>
      </c>
      <c r="B599" s="11" t="s">
        <v>797</v>
      </c>
      <c r="C599" s="9" t="s">
        <v>7</v>
      </c>
      <c r="D599" s="10">
        <v>2675</v>
      </c>
      <c r="E599" s="42">
        <v>43.761202361370813</v>
      </c>
      <c r="F599" s="10">
        <v>117061.21631666692</v>
      </c>
    </row>
    <row r="600" spans="1:6" x14ac:dyDescent="0.2">
      <c r="A600" s="7" t="s">
        <v>798</v>
      </c>
      <c r="B600" s="11" t="s">
        <v>799</v>
      </c>
      <c r="C600" s="9" t="s">
        <v>7</v>
      </c>
      <c r="D600" s="10">
        <v>2675</v>
      </c>
      <c r="E600" s="42">
        <v>62.412265027177767</v>
      </c>
      <c r="F600" s="10">
        <v>166952.80894770054</v>
      </c>
    </row>
    <row r="601" spans="1:6" x14ac:dyDescent="0.2">
      <c r="A601" s="7" t="s">
        <v>800</v>
      </c>
      <c r="B601" s="11" t="s">
        <v>801</v>
      </c>
      <c r="C601" s="9" t="s">
        <v>7</v>
      </c>
      <c r="D601" s="10">
        <v>963</v>
      </c>
      <c r="E601" s="42">
        <v>87.751721066993355</v>
      </c>
      <c r="F601" s="10">
        <v>84504.907387514599</v>
      </c>
    </row>
    <row r="602" spans="1:6" x14ac:dyDescent="0.2">
      <c r="A602" s="7" t="s">
        <v>802</v>
      </c>
      <c r="B602" s="11" t="s">
        <v>803</v>
      </c>
      <c r="C602" s="9" t="s">
        <v>7</v>
      </c>
      <c r="D602" s="10">
        <v>428</v>
      </c>
      <c r="E602" s="42">
        <v>116.68379983341931</v>
      </c>
      <c r="F602" s="10">
        <v>49940.666328703468</v>
      </c>
    </row>
    <row r="603" spans="1:6" x14ac:dyDescent="0.2">
      <c r="A603" s="7" t="s">
        <v>804</v>
      </c>
      <c r="B603" s="11" t="s">
        <v>805</v>
      </c>
      <c r="C603" s="9" t="s">
        <v>7</v>
      </c>
      <c r="D603" s="10">
        <v>781</v>
      </c>
      <c r="E603" s="42">
        <v>224.38604285031275</v>
      </c>
      <c r="F603" s="10">
        <v>175245.49946609425</v>
      </c>
    </row>
    <row r="604" spans="1:6" x14ac:dyDescent="0.2">
      <c r="A604" s="7"/>
      <c r="B604" s="43"/>
      <c r="C604" s="9"/>
      <c r="D604" s="10"/>
      <c r="E604" s="42"/>
      <c r="F604" s="10"/>
    </row>
    <row r="605" spans="1:6" x14ac:dyDescent="0.2">
      <c r="A605" s="7"/>
      <c r="B605" s="11"/>
      <c r="C605" s="9"/>
      <c r="D605" s="10"/>
      <c r="E605" s="42"/>
      <c r="F605" s="10"/>
    </row>
    <row r="606" spans="1:6" ht="16.5" x14ac:dyDescent="0.2">
      <c r="A606" s="12"/>
      <c r="B606" s="50" t="s">
        <v>510</v>
      </c>
      <c r="C606" s="9"/>
      <c r="D606" s="10"/>
      <c r="E606" s="42"/>
      <c r="F606" s="10"/>
    </row>
    <row r="607" spans="1:6" ht="16.5" x14ac:dyDescent="0.2">
      <c r="A607" s="12"/>
      <c r="B607" s="49" t="s">
        <v>511</v>
      </c>
      <c r="C607" s="9"/>
      <c r="D607" s="10"/>
      <c r="E607" s="42"/>
      <c r="F607" s="10"/>
    </row>
    <row r="608" spans="1:6" ht="25.5" x14ac:dyDescent="0.2">
      <c r="A608" s="7" t="s">
        <v>512</v>
      </c>
      <c r="B608" s="11" t="s">
        <v>806</v>
      </c>
      <c r="C608" s="9" t="s">
        <v>4</v>
      </c>
      <c r="D608" s="10">
        <v>66</v>
      </c>
      <c r="E608" s="42">
        <v>464.16640000000001</v>
      </c>
      <c r="F608" s="10">
        <v>30634.982400000001</v>
      </c>
    </row>
    <row r="609" spans="1:6" ht="25.5" x14ac:dyDescent="0.2">
      <c r="A609" s="7" t="s">
        <v>513</v>
      </c>
      <c r="B609" s="11" t="s">
        <v>807</v>
      </c>
      <c r="C609" s="9" t="s">
        <v>4</v>
      </c>
      <c r="D609" s="10">
        <v>9</v>
      </c>
      <c r="E609" s="42">
        <v>273.60000000000002</v>
      </c>
      <c r="F609" s="10">
        <v>2462.4</v>
      </c>
    </row>
    <row r="610" spans="1:6" ht="25.5" x14ac:dyDescent="0.2">
      <c r="A610" s="7" t="s">
        <v>514</v>
      </c>
      <c r="B610" s="11" t="s">
        <v>808</v>
      </c>
      <c r="C610" s="9" t="s">
        <v>4</v>
      </c>
      <c r="D610" s="10">
        <v>400</v>
      </c>
      <c r="E610" s="42">
        <v>272.16000000000003</v>
      </c>
      <c r="F610" s="10">
        <v>108864.00000000001</v>
      </c>
    </row>
    <row r="611" spans="1:6" ht="16.5" x14ac:dyDescent="0.2">
      <c r="A611" s="12"/>
      <c r="B611" s="49" t="s">
        <v>515</v>
      </c>
      <c r="C611" s="9"/>
      <c r="D611" s="10"/>
      <c r="E611" s="42"/>
      <c r="F611" s="10"/>
    </row>
    <row r="612" spans="1:6" ht="25.5" x14ac:dyDescent="0.2">
      <c r="A612" s="7" t="s">
        <v>512</v>
      </c>
      <c r="B612" s="11" t="s">
        <v>809</v>
      </c>
      <c r="C612" s="9" t="s">
        <v>4</v>
      </c>
      <c r="D612" s="10">
        <v>443</v>
      </c>
      <c r="E612" s="42">
        <v>464.16640000000001</v>
      </c>
      <c r="F612" s="10">
        <v>205625.71520000001</v>
      </c>
    </row>
    <row r="613" spans="1:6" ht="25.5" x14ac:dyDescent="0.2">
      <c r="A613" s="7" t="s">
        <v>512</v>
      </c>
      <c r="B613" s="11" t="s">
        <v>810</v>
      </c>
      <c r="C613" s="9" t="s">
        <v>4</v>
      </c>
      <c r="D613" s="10">
        <v>25</v>
      </c>
      <c r="E613" s="42">
        <v>464.16640000000001</v>
      </c>
      <c r="F613" s="10">
        <v>11604.16</v>
      </c>
    </row>
    <row r="614" spans="1:6" ht="25.5" x14ac:dyDescent="0.2">
      <c r="A614" s="7" t="s">
        <v>512</v>
      </c>
      <c r="B614" s="11" t="s">
        <v>811</v>
      </c>
      <c r="C614" s="9" t="s">
        <v>4</v>
      </c>
      <c r="D614" s="10">
        <v>6</v>
      </c>
      <c r="E614" s="42">
        <v>464.16640000000001</v>
      </c>
      <c r="F614" s="10">
        <v>2784.9983999999999</v>
      </c>
    </row>
    <row r="615" spans="1:6" ht="38.25" x14ac:dyDescent="0.2">
      <c r="A615" s="7" t="s">
        <v>512</v>
      </c>
      <c r="B615" s="11" t="s">
        <v>812</v>
      </c>
      <c r="C615" s="9" t="s">
        <v>4</v>
      </c>
      <c r="D615" s="10">
        <v>17</v>
      </c>
      <c r="E615" s="42">
        <v>464.16640000000001</v>
      </c>
      <c r="F615" s="10">
        <v>7890.8288000000002</v>
      </c>
    </row>
    <row r="616" spans="1:6" ht="38.25" x14ac:dyDescent="0.2">
      <c r="A616" s="7" t="s">
        <v>512</v>
      </c>
      <c r="B616" s="11" t="s">
        <v>813</v>
      </c>
      <c r="C616" s="9" t="s">
        <v>4</v>
      </c>
      <c r="D616" s="10">
        <v>357</v>
      </c>
      <c r="E616" s="42">
        <v>464.16640000000001</v>
      </c>
      <c r="F616" s="10">
        <v>165707.40479999999</v>
      </c>
    </row>
    <row r="617" spans="1:6" ht="25.5" x14ac:dyDescent="0.2">
      <c r="A617" s="7" t="s">
        <v>516</v>
      </c>
      <c r="B617" s="11" t="s">
        <v>814</v>
      </c>
      <c r="C617" s="9" t="s">
        <v>4</v>
      </c>
      <c r="D617" s="10">
        <v>204</v>
      </c>
      <c r="E617" s="42">
        <v>865.42079999999999</v>
      </c>
      <c r="F617" s="10">
        <v>176545.8432</v>
      </c>
    </row>
    <row r="618" spans="1:6" ht="38.25" x14ac:dyDescent="0.2">
      <c r="A618" s="7" t="s">
        <v>518</v>
      </c>
      <c r="B618" s="11" t="s">
        <v>815</v>
      </c>
      <c r="C618" s="9" t="s">
        <v>4</v>
      </c>
      <c r="D618" s="10">
        <v>20</v>
      </c>
      <c r="E618" s="42">
        <v>645.12</v>
      </c>
      <c r="F618" s="10">
        <v>12902.4</v>
      </c>
    </row>
    <row r="619" spans="1:6" x14ac:dyDescent="0.2">
      <c r="A619" s="7" t="s">
        <v>513</v>
      </c>
      <c r="B619" s="11" t="s">
        <v>816</v>
      </c>
      <c r="C619" s="9" t="s">
        <v>4</v>
      </c>
      <c r="D619" s="10">
        <v>18</v>
      </c>
      <c r="E619" s="42">
        <v>655.20000000000005</v>
      </c>
      <c r="F619" s="10">
        <v>11793.6</v>
      </c>
    </row>
    <row r="620" spans="1:6" ht="25.5" x14ac:dyDescent="0.2">
      <c r="A620" s="7" t="s">
        <v>512</v>
      </c>
      <c r="B620" s="11" t="s">
        <v>817</v>
      </c>
      <c r="C620" s="9" t="s">
        <v>4</v>
      </c>
      <c r="D620" s="10">
        <v>215</v>
      </c>
      <c r="E620" s="42">
        <v>464.16640000000001</v>
      </c>
      <c r="F620" s="10">
        <v>99795.775999999998</v>
      </c>
    </row>
    <row r="621" spans="1:6" ht="25.5" x14ac:dyDescent="0.2">
      <c r="A621" s="7" t="s">
        <v>512</v>
      </c>
      <c r="B621" s="11" t="s">
        <v>818</v>
      </c>
      <c r="C621" s="9" t="s">
        <v>4</v>
      </c>
      <c r="D621" s="10">
        <v>10</v>
      </c>
      <c r="E621" s="42">
        <v>464.16640000000001</v>
      </c>
      <c r="F621" s="10">
        <v>4641.6639999999998</v>
      </c>
    </row>
    <row r="622" spans="1:6" ht="25.5" x14ac:dyDescent="0.2">
      <c r="A622" s="7" t="s">
        <v>512</v>
      </c>
      <c r="B622" s="11" t="s">
        <v>819</v>
      </c>
      <c r="C622" s="9" t="s">
        <v>4</v>
      </c>
      <c r="D622" s="10">
        <v>110</v>
      </c>
      <c r="E622" s="42">
        <v>464.16640000000001</v>
      </c>
      <c r="F622" s="10">
        <v>51058.304000000004</v>
      </c>
    </row>
    <row r="623" spans="1:6" ht="25.5" x14ac:dyDescent="0.2">
      <c r="A623" s="7" t="s">
        <v>512</v>
      </c>
      <c r="B623" s="11" t="s">
        <v>820</v>
      </c>
      <c r="C623" s="9" t="s">
        <v>4</v>
      </c>
      <c r="D623" s="10">
        <v>1</v>
      </c>
      <c r="E623" s="42">
        <v>464.16640000000001</v>
      </c>
      <c r="F623" s="10">
        <v>464.16640000000001</v>
      </c>
    </row>
    <row r="624" spans="1:6" ht="25.5" x14ac:dyDescent="0.2">
      <c r="A624" s="7" t="s">
        <v>512</v>
      </c>
      <c r="B624" s="11" t="s">
        <v>821</v>
      </c>
      <c r="C624" s="9" t="s">
        <v>4</v>
      </c>
      <c r="D624" s="10">
        <v>9</v>
      </c>
      <c r="E624" s="42">
        <v>464.16640000000001</v>
      </c>
      <c r="F624" s="10">
        <v>4177.4975999999997</v>
      </c>
    </row>
    <row r="625" spans="1:6" ht="25.5" x14ac:dyDescent="0.2">
      <c r="A625" s="7" t="s">
        <v>512</v>
      </c>
      <c r="B625" s="11" t="s">
        <v>822</v>
      </c>
      <c r="C625" s="9" t="s">
        <v>4</v>
      </c>
      <c r="D625" s="10">
        <v>36</v>
      </c>
      <c r="E625" s="42">
        <v>464.16640000000001</v>
      </c>
      <c r="F625" s="10">
        <v>16709.990399999999</v>
      </c>
    </row>
    <row r="626" spans="1:6" ht="25.5" x14ac:dyDescent="0.2">
      <c r="A626" s="7" t="s">
        <v>512</v>
      </c>
      <c r="B626" s="11" t="s">
        <v>823</v>
      </c>
      <c r="C626" s="9" t="s">
        <v>4</v>
      </c>
      <c r="D626" s="10">
        <v>98</v>
      </c>
      <c r="E626" s="42">
        <v>485.28000000000003</v>
      </c>
      <c r="F626" s="10">
        <v>47557.440000000002</v>
      </c>
    </row>
    <row r="627" spans="1:6" ht="25.5" x14ac:dyDescent="0.2">
      <c r="A627" s="7" t="s">
        <v>512</v>
      </c>
      <c r="B627" s="11" t="s">
        <v>824</v>
      </c>
      <c r="C627" s="9" t="s">
        <v>4</v>
      </c>
      <c r="D627" s="10">
        <v>51</v>
      </c>
      <c r="E627" s="42">
        <v>485.28000000000003</v>
      </c>
      <c r="F627" s="10">
        <v>24749.280000000002</v>
      </c>
    </row>
    <row r="628" spans="1:6" ht="38.25" x14ac:dyDescent="0.2">
      <c r="A628" s="7" t="s">
        <v>512</v>
      </c>
      <c r="B628" s="11" t="s">
        <v>825</v>
      </c>
      <c r="C628" s="9" t="s">
        <v>4</v>
      </c>
      <c r="D628" s="10">
        <v>5</v>
      </c>
      <c r="E628" s="42">
        <v>464.16640000000001</v>
      </c>
      <c r="F628" s="10">
        <v>2320.8319999999999</v>
      </c>
    </row>
    <row r="629" spans="1:6" ht="25.5" x14ac:dyDescent="0.2">
      <c r="A629" s="7" t="s">
        <v>514</v>
      </c>
      <c r="B629" s="11" t="s">
        <v>826</v>
      </c>
      <c r="C629" s="9" t="s">
        <v>4</v>
      </c>
      <c r="D629" s="10">
        <v>302</v>
      </c>
      <c r="E629" s="42">
        <v>272.16000000000003</v>
      </c>
      <c r="F629" s="10">
        <v>82192.320000000007</v>
      </c>
    </row>
    <row r="630" spans="1:6" ht="38.25" x14ac:dyDescent="0.2">
      <c r="A630" s="7" t="s">
        <v>512</v>
      </c>
      <c r="B630" s="11" t="s">
        <v>827</v>
      </c>
      <c r="C630" s="9" t="s">
        <v>4</v>
      </c>
      <c r="D630" s="10">
        <v>8</v>
      </c>
      <c r="E630" s="42">
        <v>464.16640000000001</v>
      </c>
      <c r="F630" s="10">
        <v>3713.3312000000001</v>
      </c>
    </row>
    <row r="631" spans="1:6" ht="25.5" x14ac:dyDescent="0.2">
      <c r="A631" s="7" t="s">
        <v>512</v>
      </c>
      <c r="B631" s="11" t="s">
        <v>828</v>
      </c>
      <c r="C631" s="9" t="s">
        <v>4</v>
      </c>
      <c r="D631" s="10">
        <v>45</v>
      </c>
      <c r="E631" s="42">
        <v>464.16640000000001</v>
      </c>
      <c r="F631" s="10">
        <v>20887.488000000001</v>
      </c>
    </row>
    <row r="632" spans="1:6" ht="38.25" x14ac:dyDescent="0.2">
      <c r="A632" s="7" t="s">
        <v>512</v>
      </c>
      <c r="B632" s="11" t="s">
        <v>829</v>
      </c>
      <c r="C632" s="9" t="s">
        <v>4</v>
      </c>
      <c r="D632" s="10">
        <v>138</v>
      </c>
      <c r="E632" s="42">
        <v>464.16640000000001</v>
      </c>
      <c r="F632" s="10">
        <v>64054.963199999998</v>
      </c>
    </row>
    <row r="633" spans="1:6" ht="25.5" x14ac:dyDescent="0.2">
      <c r="A633" s="7" t="s">
        <v>519</v>
      </c>
      <c r="B633" s="11" t="s">
        <v>830</v>
      </c>
      <c r="C633" s="9" t="s">
        <v>4</v>
      </c>
      <c r="D633" s="10">
        <v>58</v>
      </c>
      <c r="E633" s="42">
        <v>645.12</v>
      </c>
      <c r="F633" s="10">
        <v>37416.959999999999</v>
      </c>
    </row>
    <row r="634" spans="1:6" ht="25.5" x14ac:dyDescent="0.2">
      <c r="A634" s="7" t="s">
        <v>516</v>
      </c>
      <c r="B634" s="11" t="s">
        <v>517</v>
      </c>
      <c r="C634" s="9" t="s">
        <v>4</v>
      </c>
      <c r="D634" s="10">
        <v>56</v>
      </c>
      <c r="E634" s="42">
        <v>1383.84</v>
      </c>
      <c r="F634" s="10">
        <v>77495.039999999994</v>
      </c>
    </row>
    <row r="635" spans="1:6" ht="25.5" x14ac:dyDescent="0.2">
      <c r="A635" s="7" t="s">
        <v>516</v>
      </c>
      <c r="B635" s="11" t="s">
        <v>520</v>
      </c>
      <c r="C635" s="9" t="s">
        <v>4</v>
      </c>
      <c r="D635" s="10">
        <v>56</v>
      </c>
      <c r="E635" s="42">
        <v>865.42079999999999</v>
      </c>
      <c r="F635" s="10">
        <v>48463.5648</v>
      </c>
    </row>
    <row r="636" spans="1:6" ht="25.5" x14ac:dyDescent="0.2">
      <c r="A636" s="7" t="s">
        <v>521</v>
      </c>
      <c r="B636" s="11" t="s">
        <v>522</v>
      </c>
      <c r="C636" s="9" t="s">
        <v>4</v>
      </c>
      <c r="D636" s="10">
        <v>106</v>
      </c>
      <c r="E636" s="42">
        <v>224.0128</v>
      </c>
      <c r="F636" s="10">
        <v>23745.356800000001</v>
      </c>
    </row>
    <row r="637" spans="1:6" ht="25.5" x14ac:dyDescent="0.2">
      <c r="A637" s="7" t="s">
        <v>521</v>
      </c>
      <c r="B637" s="11" t="s">
        <v>523</v>
      </c>
      <c r="C637" s="9" t="s">
        <v>4</v>
      </c>
      <c r="D637" s="10">
        <v>207</v>
      </c>
      <c r="E637" s="42">
        <v>256.32000000000005</v>
      </c>
      <c r="F637" s="10">
        <v>53058.240000000013</v>
      </c>
    </row>
    <row r="638" spans="1:6" ht="25.5" x14ac:dyDescent="0.2">
      <c r="A638" s="7" t="s">
        <v>55</v>
      </c>
      <c r="B638" s="11" t="s">
        <v>524</v>
      </c>
      <c r="C638" s="9" t="s">
        <v>4</v>
      </c>
      <c r="D638" s="10">
        <v>141</v>
      </c>
      <c r="E638" s="42">
        <v>287.23200000000003</v>
      </c>
      <c r="F638" s="10">
        <v>40499.712000000007</v>
      </c>
    </row>
    <row r="639" spans="1:6" ht="25.5" x14ac:dyDescent="0.2">
      <c r="A639" s="7" t="s">
        <v>55</v>
      </c>
      <c r="B639" s="11" t="s">
        <v>525</v>
      </c>
      <c r="C639" s="9" t="s">
        <v>4</v>
      </c>
      <c r="D639" s="10">
        <v>63</v>
      </c>
      <c r="E639" s="42">
        <v>287.23200000000003</v>
      </c>
      <c r="F639" s="10">
        <v>18095.616000000002</v>
      </c>
    </row>
    <row r="640" spans="1:6" ht="16.5" x14ac:dyDescent="0.2">
      <c r="A640" s="12"/>
      <c r="B640" s="49" t="s">
        <v>526</v>
      </c>
      <c r="C640" s="9"/>
      <c r="D640" s="10"/>
      <c r="E640" s="42"/>
      <c r="F640" s="10"/>
    </row>
    <row r="641" spans="1:6" ht="38.25" x14ac:dyDescent="0.2">
      <c r="A641" s="7" t="s">
        <v>527</v>
      </c>
      <c r="B641" s="11" t="s">
        <v>831</v>
      </c>
      <c r="C641" s="9" t="s">
        <v>4</v>
      </c>
      <c r="D641" s="10">
        <v>160</v>
      </c>
      <c r="E641" s="42">
        <v>1100.1344000000001</v>
      </c>
      <c r="F641" s="10">
        <v>176021.50400000002</v>
      </c>
    </row>
    <row r="642" spans="1:6" x14ac:dyDescent="0.2">
      <c r="A642" s="7" t="s">
        <v>519</v>
      </c>
      <c r="B642" s="11" t="s">
        <v>832</v>
      </c>
      <c r="C642" s="9" t="s">
        <v>7</v>
      </c>
      <c r="D642" s="10">
        <v>1516</v>
      </c>
      <c r="E642" s="42">
        <v>106.56000000000002</v>
      </c>
      <c r="F642" s="10">
        <v>161544.96000000002</v>
      </c>
    </row>
    <row r="643" spans="1:6" x14ac:dyDescent="0.2">
      <c r="A643" s="7"/>
      <c r="B643" s="11"/>
      <c r="C643" s="9"/>
      <c r="D643" s="10"/>
      <c r="E643" s="42"/>
      <c r="F643" s="10"/>
    </row>
    <row r="644" spans="1:6" ht="16.5" x14ac:dyDescent="0.2">
      <c r="A644" s="12"/>
      <c r="B644" s="48"/>
      <c r="C644" s="9"/>
      <c r="D644" s="10"/>
      <c r="E644" s="10"/>
      <c r="F644" s="6"/>
    </row>
    <row r="645" spans="1:6" ht="16.5" x14ac:dyDescent="0.2">
      <c r="A645" s="41" t="s">
        <v>432</v>
      </c>
      <c r="B645" s="22" t="s">
        <v>528</v>
      </c>
      <c r="C645" s="23"/>
      <c r="D645" s="24"/>
      <c r="E645" s="24"/>
      <c r="F645" s="24">
        <f>+SUM(F646:F705)</f>
        <v>1478899.2</v>
      </c>
    </row>
    <row r="646" spans="1:6" ht="16.5" x14ac:dyDescent="0.2">
      <c r="A646" s="12"/>
      <c r="B646" s="11" t="s">
        <v>529</v>
      </c>
      <c r="C646" s="9"/>
      <c r="D646" s="10"/>
      <c r="E646" s="42"/>
      <c r="F646" s="10"/>
    </row>
    <row r="647" spans="1:6" ht="16.5" x14ac:dyDescent="0.2">
      <c r="A647" s="12"/>
      <c r="B647" s="11" t="s">
        <v>833</v>
      </c>
      <c r="C647" s="9"/>
      <c r="D647" s="10"/>
      <c r="E647" s="42"/>
      <c r="F647" s="10"/>
    </row>
    <row r="648" spans="1:6" x14ac:dyDescent="0.2">
      <c r="A648" s="7" t="s">
        <v>792</v>
      </c>
      <c r="B648" s="11" t="s">
        <v>793</v>
      </c>
      <c r="C648" s="9" t="s">
        <v>7</v>
      </c>
      <c r="D648" s="10">
        <v>330</v>
      </c>
      <c r="E648" s="42">
        <v>20.409154638403507</v>
      </c>
      <c r="F648" s="10">
        <v>6735.0210306731569</v>
      </c>
    </row>
    <row r="649" spans="1:6" x14ac:dyDescent="0.2">
      <c r="A649" s="7" t="s">
        <v>794</v>
      </c>
      <c r="B649" s="11" t="s">
        <v>795</v>
      </c>
      <c r="C649" s="9" t="s">
        <v>7</v>
      </c>
      <c r="D649" s="10">
        <v>495.00000000000006</v>
      </c>
      <c r="E649" s="42">
        <v>31.49277794390354</v>
      </c>
      <c r="F649" s="10">
        <v>15588.925082232254</v>
      </c>
    </row>
    <row r="650" spans="1:6" x14ac:dyDescent="0.2">
      <c r="A650" s="7" t="s">
        <v>796</v>
      </c>
      <c r="B650" s="11" t="s">
        <v>797</v>
      </c>
      <c r="C650" s="9" t="s">
        <v>7</v>
      </c>
      <c r="D650" s="10">
        <v>1320</v>
      </c>
      <c r="E650" s="42">
        <v>43.761202361370813</v>
      </c>
      <c r="F650" s="10">
        <v>57764.787117009473</v>
      </c>
    </row>
    <row r="651" spans="1:6" x14ac:dyDescent="0.2">
      <c r="A651" s="7" t="s">
        <v>798</v>
      </c>
      <c r="B651" s="11" t="s">
        <v>799</v>
      </c>
      <c r="C651" s="9" t="s">
        <v>7</v>
      </c>
      <c r="D651" s="10">
        <v>1650.0000000000002</v>
      </c>
      <c r="E651" s="42">
        <v>62.412265027177767</v>
      </c>
      <c r="F651" s="10">
        <v>102980.23729484333</v>
      </c>
    </row>
    <row r="652" spans="1:6" x14ac:dyDescent="0.2">
      <c r="A652" s="7" t="s">
        <v>800</v>
      </c>
      <c r="B652" s="11" t="s">
        <v>801</v>
      </c>
      <c r="C652" s="9" t="s">
        <v>7</v>
      </c>
      <c r="D652" s="10">
        <v>715.00000000000011</v>
      </c>
      <c r="E652" s="42">
        <v>87.751721066993355</v>
      </c>
      <c r="F652" s="10">
        <v>62742.480562900259</v>
      </c>
    </row>
    <row r="653" spans="1:6" x14ac:dyDescent="0.2">
      <c r="A653" s="7" t="s">
        <v>802</v>
      </c>
      <c r="B653" s="11" t="s">
        <v>803</v>
      </c>
      <c r="C653" s="9" t="s">
        <v>7</v>
      </c>
      <c r="D653" s="10">
        <v>462.00000000000006</v>
      </c>
      <c r="E653" s="42">
        <v>116.68379983341931</v>
      </c>
      <c r="F653" s="10">
        <v>53907.91552303973</v>
      </c>
    </row>
    <row r="654" spans="1:6" x14ac:dyDescent="0.2">
      <c r="A654" s="7"/>
      <c r="B654" s="11"/>
      <c r="C654" s="9"/>
      <c r="D654" s="10"/>
      <c r="E654" s="42"/>
      <c r="F654" s="10"/>
    </row>
    <row r="655" spans="1:6" ht="16.5" x14ac:dyDescent="0.2">
      <c r="A655" s="12"/>
      <c r="B655" s="11" t="s">
        <v>531</v>
      </c>
      <c r="C655" s="9"/>
      <c r="D655" s="10"/>
      <c r="E655" s="42"/>
      <c r="F655" s="10"/>
    </row>
    <row r="656" spans="1:6" x14ac:dyDescent="0.2">
      <c r="A656" s="7" t="s">
        <v>834</v>
      </c>
      <c r="B656" s="11" t="s">
        <v>835</v>
      </c>
      <c r="C656" s="9" t="s">
        <v>7</v>
      </c>
      <c r="D656" s="10">
        <v>22</v>
      </c>
      <c r="E656" s="42">
        <v>40.972799999999999</v>
      </c>
      <c r="F656" s="10">
        <v>901.40160000000003</v>
      </c>
    </row>
    <row r="657" spans="1:6" x14ac:dyDescent="0.2">
      <c r="A657" s="7" t="s">
        <v>836</v>
      </c>
      <c r="B657" s="11" t="s">
        <v>837</v>
      </c>
      <c r="C657" s="9" t="s">
        <v>7</v>
      </c>
      <c r="D657" s="10">
        <v>224.4</v>
      </c>
      <c r="E657" s="42">
        <v>47.948800000000006</v>
      </c>
      <c r="F657" s="10">
        <v>10759.710720000001</v>
      </c>
    </row>
    <row r="658" spans="1:6" ht="25.5" x14ac:dyDescent="0.2">
      <c r="A658" s="7" t="s">
        <v>838</v>
      </c>
      <c r="B658" s="11" t="s">
        <v>839</v>
      </c>
      <c r="C658" s="9" t="s">
        <v>7</v>
      </c>
      <c r="D658" s="10">
        <v>57.2</v>
      </c>
      <c r="E658" s="42">
        <v>51.2896</v>
      </c>
      <c r="F658" s="10">
        <v>2933.76512</v>
      </c>
    </row>
    <row r="659" spans="1:6" x14ac:dyDescent="0.2">
      <c r="A659" s="7" t="s">
        <v>840</v>
      </c>
      <c r="B659" s="11" t="s">
        <v>841</v>
      </c>
      <c r="C659" s="9" t="s">
        <v>7</v>
      </c>
      <c r="D659" s="10">
        <v>470.8</v>
      </c>
      <c r="E659" s="42">
        <v>71.257600000000011</v>
      </c>
      <c r="F659" s="10">
        <v>33548.078080000007</v>
      </c>
    </row>
    <row r="660" spans="1:6" x14ac:dyDescent="0.2">
      <c r="A660" s="7" t="s">
        <v>842</v>
      </c>
      <c r="B660" s="11" t="s">
        <v>843</v>
      </c>
      <c r="C660" s="9" t="s">
        <v>7</v>
      </c>
      <c r="D660" s="10">
        <v>94.600000000000009</v>
      </c>
      <c r="E660" s="42">
        <v>81.459199999999996</v>
      </c>
      <c r="F660" s="10">
        <v>7706.0403200000001</v>
      </c>
    </row>
    <row r="661" spans="1:6" ht="25.5" x14ac:dyDescent="0.2">
      <c r="A661" s="7" t="s">
        <v>844</v>
      </c>
      <c r="B661" s="11" t="s">
        <v>845</v>
      </c>
      <c r="C661" s="9" t="s">
        <v>7</v>
      </c>
      <c r="D661" s="10">
        <v>46.2</v>
      </c>
      <c r="E661" s="42">
        <v>160.96</v>
      </c>
      <c r="F661" s="10">
        <v>7436.3520000000008</v>
      </c>
    </row>
    <row r="662" spans="1:6" x14ac:dyDescent="0.2">
      <c r="A662" s="7" t="s">
        <v>846</v>
      </c>
      <c r="B662" s="11" t="s">
        <v>847</v>
      </c>
      <c r="C662" s="9" t="s">
        <v>7</v>
      </c>
      <c r="D662" s="10">
        <v>281.26430640000007</v>
      </c>
      <c r="E662" s="42">
        <v>32.806399999999996</v>
      </c>
      <c r="F662" s="10">
        <v>9227.2693414809619</v>
      </c>
    </row>
    <row r="663" spans="1:6" ht="16.5" x14ac:dyDescent="0.2">
      <c r="A663" s="12"/>
      <c r="B663" s="11"/>
      <c r="C663" s="9"/>
      <c r="D663" s="10"/>
      <c r="E663" s="42"/>
      <c r="F663" s="10"/>
    </row>
    <row r="664" spans="1:6" ht="16.5" x14ac:dyDescent="0.2">
      <c r="A664" s="12"/>
      <c r="B664" s="11" t="s">
        <v>532</v>
      </c>
      <c r="C664" s="9"/>
      <c r="D664" s="10"/>
      <c r="E664" s="42"/>
      <c r="F664" s="10"/>
    </row>
    <row r="665" spans="1:6" x14ac:dyDescent="0.2">
      <c r="A665" s="7" t="s">
        <v>848</v>
      </c>
      <c r="B665" s="11" t="s">
        <v>849</v>
      </c>
      <c r="C665" s="9" t="s">
        <v>8</v>
      </c>
      <c r="D665" s="10">
        <v>4950</v>
      </c>
      <c r="E665" s="42">
        <v>42.124799999999993</v>
      </c>
      <c r="F665" s="10">
        <v>208517.75999999998</v>
      </c>
    </row>
    <row r="666" spans="1:6" ht="16.5" x14ac:dyDescent="0.2">
      <c r="A666" s="12"/>
      <c r="B666" s="11"/>
      <c r="C666" s="9"/>
      <c r="D666" s="10"/>
      <c r="E666" s="42"/>
      <c r="F666" s="10"/>
    </row>
    <row r="667" spans="1:6" ht="16.5" x14ac:dyDescent="0.2">
      <c r="A667" s="12"/>
      <c r="B667" s="11" t="s">
        <v>533</v>
      </c>
      <c r="C667" s="9"/>
      <c r="D667" s="10"/>
      <c r="E667" s="42"/>
      <c r="F667" s="10"/>
    </row>
    <row r="668" spans="1:6" x14ac:dyDescent="0.2">
      <c r="A668" s="7" t="s">
        <v>848</v>
      </c>
      <c r="B668" s="11" t="s">
        <v>850</v>
      </c>
      <c r="C668" s="9" t="s">
        <v>8</v>
      </c>
      <c r="D668" s="10">
        <v>5610</v>
      </c>
      <c r="E668" s="42">
        <v>42.124799999999993</v>
      </c>
      <c r="F668" s="10">
        <v>236320.12799999997</v>
      </c>
    </row>
    <row r="669" spans="1:6" x14ac:dyDescent="0.2">
      <c r="A669" s="7"/>
      <c r="B669" s="11"/>
      <c r="C669" s="9"/>
      <c r="D669" s="10"/>
      <c r="E669" s="42"/>
      <c r="F669" s="10"/>
    </row>
    <row r="670" spans="1:6" x14ac:dyDescent="0.2">
      <c r="A670" s="7"/>
      <c r="B670" s="11" t="s">
        <v>851</v>
      </c>
      <c r="C670" s="9"/>
      <c r="D670" s="10"/>
      <c r="E670" s="42"/>
      <c r="F670" s="10"/>
    </row>
    <row r="671" spans="1:6" x14ac:dyDescent="0.2">
      <c r="A671" s="7"/>
      <c r="B671" s="11" t="s">
        <v>852</v>
      </c>
      <c r="C671" s="9" t="s">
        <v>4</v>
      </c>
      <c r="D671" s="10">
        <v>3</v>
      </c>
      <c r="E671" s="42">
        <v>33741.8436096</v>
      </c>
      <c r="F671" s="10">
        <v>101225.53082879999</v>
      </c>
    </row>
    <row r="672" spans="1:6" x14ac:dyDescent="0.2">
      <c r="A672" s="7"/>
      <c r="B672" s="11" t="s">
        <v>853</v>
      </c>
      <c r="C672" s="9" t="s">
        <v>4</v>
      </c>
      <c r="D672" s="10">
        <v>4</v>
      </c>
      <c r="E672" s="42">
        <v>3092.9993856000001</v>
      </c>
      <c r="F672" s="10">
        <v>12371.9975424</v>
      </c>
    </row>
    <row r="673" spans="1:6" x14ac:dyDescent="0.2">
      <c r="A673" s="7"/>
      <c r="B673" s="11" t="s">
        <v>854</v>
      </c>
      <c r="C673" s="9" t="s">
        <v>4</v>
      </c>
      <c r="D673" s="10">
        <v>2</v>
      </c>
      <c r="E673" s="42">
        <v>3814.7017344000005</v>
      </c>
      <c r="F673" s="10">
        <v>7629.4034688000011</v>
      </c>
    </row>
    <row r="674" spans="1:6" x14ac:dyDescent="0.2">
      <c r="A674" s="7"/>
      <c r="B674" s="11" t="s">
        <v>855</v>
      </c>
      <c r="C674" s="9" t="s">
        <v>4</v>
      </c>
      <c r="D674" s="10">
        <v>4</v>
      </c>
      <c r="E674" s="42">
        <v>7732.5063935999997</v>
      </c>
      <c r="F674" s="10">
        <v>30930.025574399999</v>
      </c>
    </row>
    <row r="675" spans="1:6" x14ac:dyDescent="0.2">
      <c r="A675" s="7"/>
      <c r="B675" s="11" t="s">
        <v>856</v>
      </c>
      <c r="C675" s="9" t="s">
        <v>4</v>
      </c>
      <c r="D675" s="10">
        <v>2</v>
      </c>
      <c r="E675" s="42">
        <v>5412.7540223999995</v>
      </c>
      <c r="F675" s="10">
        <v>10825.508044799999</v>
      </c>
    </row>
    <row r="676" spans="1:6" x14ac:dyDescent="0.2">
      <c r="A676" s="7"/>
      <c r="B676" s="11" t="s">
        <v>857</v>
      </c>
      <c r="C676" s="9" t="s">
        <v>4</v>
      </c>
      <c r="D676" s="10">
        <v>1</v>
      </c>
      <c r="E676" s="42">
        <v>4639.5024767999994</v>
      </c>
      <c r="F676" s="10">
        <v>4639.5024767999994</v>
      </c>
    </row>
    <row r="677" spans="1:6" x14ac:dyDescent="0.2">
      <c r="A677" s="7"/>
      <c r="B677" s="11" t="s">
        <v>858</v>
      </c>
      <c r="C677" s="9" t="s">
        <v>4</v>
      </c>
      <c r="D677" s="10">
        <v>1</v>
      </c>
      <c r="E677" s="42">
        <v>5412.7540223999995</v>
      </c>
      <c r="F677" s="10">
        <v>5412.7540223999995</v>
      </c>
    </row>
    <row r="678" spans="1:6" x14ac:dyDescent="0.2">
      <c r="A678" s="7"/>
      <c r="B678" s="11" t="s">
        <v>859</v>
      </c>
      <c r="C678" s="9" t="s">
        <v>4</v>
      </c>
      <c r="D678" s="10">
        <v>1</v>
      </c>
      <c r="E678" s="42">
        <v>4124.0014463999996</v>
      </c>
      <c r="F678" s="10">
        <v>4124.0014463999996</v>
      </c>
    </row>
    <row r="679" spans="1:6" x14ac:dyDescent="0.2">
      <c r="A679" s="7"/>
      <c r="B679" s="11" t="s">
        <v>860</v>
      </c>
      <c r="C679" s="9" t="s">
        <v>4</v>
      </c>
      <c r="D679" s="10">
        <v>1</v>
      </c>
      <c r="E679" s="42">
        <v>4897.2529920000006</v>
      </c>
      <c r="F679" s="10">
        <v>4897.2529920000006</v>
      </c>
    </row>
    <row r="680" spans="1:6" x14ac:dyDescent="0.2">
      <c r="A680" s="7"/>
      <c r="B680" s="11" t="s">
        <v>861</v>
      </c>
      <c r="C680" s="9" t="s">
        <v>4</v>
      </c>
      <c r="D680" s="10">
        <v>1</v>
      </c>
      <c r="E680" s="42">
        <v>9021.2544384000012</v>
      </c>
      <c r="F680" s="10">
        <v>9021.2544384000012</v>
      </c>
    </row>
    <row r="681" spans="1:6" x14ac:dyDescent="0.2">
      <c r="A681" s="7"/>
      <c r="B681" s="11" t="s">
        <v>862</v>
      </c>
      <c r="C681" s="9" t="s">
        <v>4</v>
      </c>
      <c r="D681" s="10">
        <v>4</v>
      </c>
      <c r="E681" s="42">
        <v>837.68747520000011</v>
      </c>
      <c r="F681" s="10">
        <v>3350.7499008000004</v>
      </c>
    </row>
    <row r="682" spans="1:6" x14ac:dyDescent="0.2">
      <c r="A682" s="7"/>
      <c r="B682" s="11" t="s">
        <v>863</v>
      </c>
      <c r="C682" s="9" t="s">
        <v>4</v>
      </c>
      <c r="D682" s="10">
        <v>3</v>
      </c>
      <c r="E682" s="42">
        <v>690.77011199999993</v>
      </c>
      <c r="F682" s="10">
        <v>2072.3103359999996</v>
      </c>
    </row>
    <row r="683" spans="1:6" x14ac:dyDescent="0.2">
      <c r="A683" s="7"/>
      <c r="B683" s="11" t="s">
        <v>864</v>
      </c>
      <c r="C683" s="9" t="s">
        <v>4</v>
      </c>
      <c r="D683" s="10">
        <v>2</v>
      </c>
      <c r="E683" s="42">
        <v>541.27449599999989</v>
      </c>
      <c r="F683" s="10">
        <v>1082.5489919999998</v>
      </c>
    </row>
    <row r="684" spans="1:6" x14ac:dyDescent="0.2">
      <c r="A684" s="7"/>
      <c r="B684" s="11" t="s">
        <v>865</v>
      </c>
      <c r="C684" s="9" t="s">
        <v>4</v>
      </c>
      <c r="D684" s="10">
        <v>5</v>
      </c>
      <c r="E684" s="42">
        <v>1372.5186048</v>
      </c>
      <c r="F684" s="10">
        <v>6862.5930239999998</v>
      </c>
    </row>
    <row r="685" spans="1:6" x14ac:dyDescent="0.2">
      <c r="A685" s="7"/>
      <c r="B685" s="11" t="s">
        <v>866</v>
      </c>
      <c r="C685" s="9" t="s">
        <v>4</v>
      </c>
      <c r="D685" s="10">
        <v>1</v>
      </c>
      <c r="E685" s="42">
        <v>1165.8029951999999</v>
      </c>
      <c r="F685" s="10">
        <v>1165.8029951999999</v>
      </c>
    </row>
    <row r="686" spans="1:6" x14ac:dyDescent="0.2">
      <c r="A686" s="7"/>
      <c r="B686" s="11" t="s">
        <v>867</v>
      </c>
      <c r="C686" s="9" t="s">
        <v>10</v>
      </c>
      <c r="D686" s="10">
        <v>1</v>
      </c>
      <c r="E686" s="42">
        <v>13480.333593599998</v>
      </c>
      <c r="F686" s="10">
        <v>13480.333593599998</v>
      </c>
    </row>
    <row r="687" spans="1:6" x14ac:dyDescent="0.2">
      <c r="A687" s="7"/>
      <c r="B687" s="11" t="s">
        <v>868</v>
      </c>
      <c r="C687" s="9" t="s">
        <v>10</v>
      </c>
      <c r="D687" s="10">
        <v>1</v>
      </c>
      <c r="E687" s="42">
        <v>19137.9513984</v>
      </c>
      <c r="F687" s="10">
        <v>19137.9513984</v>
      </c>
    </row>
    <row r="688" spans="1:6" x14ac:dyDescent="0.2">
      <c r="A688" s="7"/>
      <c r="B688" s="11" t="s">
        <v>869</v>
      </c>
      <c r="C688" s="9" t="s">
        <v>4</v>
      </c>
      <c r="D688" s="10">
        <v>1</v>
      </c>
      <c r="E688" s="42">
        <v>2230.3110144000002</v>
      </c>
      <c r="F688" s="10">
        <v>2230.3110144000002</v>
      </c>
    </row>
    <row r="689" spans="1:6" x14ac:dyDescent="0.2">
      <c r="A689" s="7"/>
      <c r="B689" s="11" t="s">
        <v>870</v>
      </c>
      <c r="C689" s="9" t="s">
        <v>4</v>
      </c>
      <c r="D689" s="10">
        <v>1</v>
      </c>
      <c r="E689" s="42">
        <v>347.96217600000006</v>
      </c>
      <c r="F689" s="10">
        <v>347.96217600000006</v>
      </c>
    </row>
    <row r="690" spans="1:6" x14ac:dyDescent="0.2">
      <c r="A690" s="7"/>
      <c r="B690" s="11" t="s">
        <v>871</v>
      </c>
      <c r="C690" s="9" t="s">
        <v>4</v>
      </c>
      <c r="D690" s="10">
        <v>1</v>
      </c>
      <c r="E690" s="42">
        <v>876.34767360000001</v>
      </c>
      <c r="F690" s="10">
        <v>876.34767360000001</v>
      </c>
    </row>
    <row r="691" spans="1:6" x14ac:dyDescent="0.2">
      <c r="A691" s="7"/>
      <c r="B691" s="11" t="s">
        <v>872</v>
      </c>
      <c r="C691" s="9" t="s">
        <v>4</v>
      </c>
      <c r="D691" s="10">
        <v>1</v>
      </c>
      <c r="E691" s="42">
        <v>1546.5008256000001</v>
      </c>
      <c r="F691" s="10">
        <v>1546.5008256000001</v>
      </c>
    </row>
    <row r="692" spans="1:6" x14ac:dyDescent="0.2">
      <c r="A692" s="7"/>
      <c r="B692" s="11" t="s">
        <v>873</v>
      </c>
      <c r="C692" s="9" t="s">
        <v>4</v>
      </c>
      <c r="D692" s="10">
        <v>3</v>
      </c>
      <c r="E692" s="42">
        <v>660.61271040000008</v>
      </c>
      <c r="F692" s="10">
        <v>1981.8381312000001</v>
      </c>
    </row>
    <row r="693" spans="1:6" x14ac:dyDescent="0.2">
      <c r="A693" s="7"/>
      <c r="B693" s="11" t="s">
        <v>874</v>
      </c>
      <c r="C693" s="9" t="s">
        <v>4</v>
      </c>
      <c r="D693" s="10">
        <v>1</v>
      </c>
      <c r="E693" s="42">
        <v>1675.3749504000002</v>
      </c>
      <c r="F693" s="10">
        <v>1675.3749504000002</v>
      </c>
    </row>
    <row r="694" spans="1:6" x14ac:dyDescent="0.2">
      <c r="A694" s="7"/>
      <c r="B694" s="11" t="s">
        <v>875</v>
      </c>
      <c r="C694" s="9" t="s">
        <v>4</v>
      </c>
      <c r="D694" s="10">
        <v>1</v>
      </c>
      <c r="E694" s="42">
        <v>425.287104</v>
      </c>
      <c r="F694" s="10">
        <v>425.287104</v>
      </c>
    </row>
    <row r="695" spans="1:6" x14ac:dyDescent="0.2">
      <c r="A695" s="7"/>
      <c r="B695" s="11" t="s">
        <v>876</v>
      </c>
      <c r="C695" s="9" t="s">
        <v>4</v>
      </c>
      <c r="D695" s="10">
        <v>1</v>
      </c>
      <c r="E695" s="42">
        <v>458.79306240000005</v>
      </c>
      <c r="F695" s="10">
        <v>458.79306240000005</v>
      </c>
    </row>
    <row r="696" spans="1:6" x14ac:dyDescent="0.2">
      <c r="A696" s="7"/>
      <c r="B696" s="11" t="s">
        <v>877</v>
      </c>
      <c r="C696" s="9" t="s">
        <v>4</v>
      </c>
      <c r="D696" s="10">
        <v>1</v>
      </c>
      <c r="E696" s="42">
        <v>438.1738368</v>
      </c>
      <c r="F696" s="10">
        <v>438.1738368</v>
      </c>
    </row>
    <row r="697" spans="1:6" x14ac:dyDescent="0.2">
      <c r="A697" s="7"/>
      <c r="B697" s="11" t="s">
        <v>878</v>
      </c>
      <c r="C697" s="9" t="s">
        <v>4</v>
      </c>
      <c r="D697" s="10">
        <v>1</v>
      </c>
      <c r="E697" s="42">
        <v>451.06283520000005</v>
      </c>
      <c r="F697" s="10">
        <v>451.06283520000005</v>
      </c>
    </row>
    <row r="698" spans="1:6" x14ac:dyDescent="0.2">
      <c r="A698" s="7"/>
      <c r="B698" s="11" t="s">
        <v>879</v>
      </c>
      <c r="C698" s="9" t="s">
        <v>4</v>
      </c>
      <c r="D698" s="10">
        <v>1</v>
      </c>
      <c r="E698" s="42">
        <v>1610.9367551999999</v>
      </c>
      <c r="F698" s="10">
        <v>1610.9367551999999</v>
      </c>
    </row>
    <row r="699" spans="1:6" x14ac:dyDescent="0.2">
      <c r="A699" s="7"/>
      <c r="B699" s="11" t="s">
        <v>880</v>
      </c>
      <c r="C699" s="9" t="s">
        <v>4</v>
      </c>
      <c r="D699" s="10">
        <v>3</v>
      </c>
      <c r="E699" s="42">
        <v>193.31232</v>
      </c>
      <c r="F699" s="10">
        <v>579.93696</v>
      </c>
    </row>
    <row r="700" spans="1:6" x14ac:dyDescent="0.2">
      <c r="A700" s="7"/>
      <c r="B700" s="11" t="s">
        <v>881</v>
      </c>
      <c r="C700" s="9" t="s">
        <v>4</v>
      </c>
      <c r="D700" s="10">
        <v>5</v>
      </c>
      <c r="E700" s="42">
        <v>90.211660800000004</v>
      </c>
      <c r="F700" s="10">
        <v>451.05830400000002</v>
      </c>
    </row>
    <row r="701" spans="1:6" x14ac:dyDescent="0.2">
      <c r="A701" s="7"/>
      <c r="B701" s="11"/>
      <c r="C701" s="9"/>
      <c r="D701" s="10"/>
      <c r="E701" s="42"/>
      <c r="F701" s="10"/>
    </row>
    <row r="702" spans="1:6" ht="25.5" x14ac:dyDescent="0.2">
      <c r="A702" s="7" t="s">
        <v>882</v>
      </c>
      <c r="B702" s="11" t="s">
        <v>883</v>
      </c>
      <c r="C702" s="9" t="s">
        <v>6</v>
      </c>
      <c r="D702" s="10">
        <v>219.29275672993131</v>
      </c>
      <c r="E702" s="42">
        <v>1551.0144</v>
      </c>
      <c r="F702" s="10">
        <v>340126.22350382037</v>
      </c>
    </row>
    <row r="703" spans="1:6" ht="16.5" x14ac:dyDescent="0.2">
      <c r="A703" s="12"/>
      <c r="B703" s="11"/>
      <c r="C703" s="9"/>
      <c r="D703" s="10"/>
      <c r="E703" s="42"/>
      <c r="F703" s="10"/>
    </row>
    <row r="704" spans="1:6" ht="16.5" x14ac:dyDescent="0.2">
      <c r="A704" s="12"/>
      <c r="B704" s="11" t="s">
        <v>534</v>
      </c>
      <c r="C704" s="9" t="s">
        <v>58</v>
      </c>
      <c r="D704" s="10">
        <v>250</v>
      </c>
      <c r="E704" s="42">
        <v>281.60000000000002</v>
      </c>
      <c r="F704" s="10">
        <v>70400</v>
      </c>
    </row>
    <row r="705" spans="1:6" ht="16.5" x14ac:dyDescent="0.2">
      <c r="A705" s="12"/>
      <c r="B705" s="11"/>
      <c r="C705" s="9"/>
      <c r="D705" s="10"/>
      <c r="E705" s="42"/>
      <c r="F705" s="10"/>
    </row>
    <row r="706" spans="1:6" ht="16.5" x14ac:dyDescent="0.2">
      <c r="A706" s="41" t="s">
        <v>609</v>
      </c>
      <c r="B706" s="22" t="s">
        <v>535</v>
      </c>
      <c r="C706" s="23"/>
      <c r="D706" s="24"/>
      <c r="E706" s="24"/>
      <c r="F706" s="24">
        <f>+SUM(F707:F729)</f>
        <v>710758.7662169598</v>
      </c>
    </row>
    <row r="707" spans="1:6" ht="16.5" x14ac:dyDescent="0.2">
      <c r="A707" s="12"/>
      <c r="B707" s="49" t="s">
        <v>537</v>
      </c>
      <c r="C707" s="9"/>
      <c r="D707" s="10"/>
      <c r="E707" s="42"/>
      <c r="F707" s="10"/>
    </row>
    <row r="708" spans="1:6" x14ac:dyDescent="0.2">
      <c r="A708" s="7" t="s">
        <v>884</v>
      </c>
      <c r="B708" s="11" t="s">
        <v>885</v>
      </c>
      <c r="C708" s="9" t="s">
        <v>12</v>
      </c>
      <c r="D708" s="10">
        <v>1</v>
      </c>
      <c r="E708" s="42">
        <v>954.84467199999983</v>
      </c>
      <c r="F708" s="10">
        <v>954.84467199999983</v>
      </c>
    </row>
    <row r="709" spans="1:6" x14ac:dyDescent="0.2">
      <c r="A709" s="7" t="s">
        <v>886</v>
      </c>
      <c r="B709" s="11" t="s">
        <v>887</v>
      </c>
      <c r="C709" s="9" t="s">
        <v>12</v>
      </c>
      <c r="D709" s="10">
        <v>60</v>
      </c>
      <c r="E709" s="42">
        <v>201.13996799999998</v>
      </c>
      <c r="F709" s="10">
        <v>12068.398079999999</v>
      </c>
    </row>
    <row r="710" spans="1:6" x14ac:dyDescent="0.2">
      <c r="A710" s="7" t="s">
        <v>888</v>
      </c>
      <c r="B710" s="11" t="s">
        <v>889</v>
      </c>
      <c r="C710" s="9" t="s">
        <v>12</v>
      </c>
      <c r="D710" s="10">
        <v>58</v>
      </c>
      <c r="E710" s="42">
        <v>510.62092799999999</v>
      </c>
      <c r="F710" s="10">
        <v>29616.013823999998</v>
      </c>
    </row>
    <row r="711" spans="1:6" x14ac:dyDescent="0.2">
      <c r="A711" s="7" t="s">
        <v>890</v>
      </c>
      <c r="B711" s="11" t="s">
        <v>891</v>
      </c>
      <c r="C711" s="9" t="s">
        <v>12</v>
      </c>
      <c r="D711" s="10">
        <v>333</v>
      </c>
      <c r="E711" s="42">
        <v>276.17663999999996</v>
      </c>
      <c r="F711" s="10">
        <v>91966.821119999993</v>
      </c>
    </row>
    <row r="712" spans="1:6" x14ac:dyDescent="0.2">
      <c r="A712" s="7" t="s">
        <v>892</v>
      </c>
      <c r="B712" s="11" t="s">
        <v>538</v>
      </c>
      <c r="C712" s="9" t="s">
        <v>12</v>
      </c>
      <c r="D712" s="10">
        <v>3</v>
      </c>
      <c r="E712" s="42">
        <v>239.41350399999996</v>
      </c>
      <c r="F712" s="10">
        <v>718.24051199999985</v>
      </c>
    </row>
    <row r="713" spans="1:6" x14ac:dyDescent="0.2">
      <c r="A713" s="7" t="s">
        <v>892</v>
      </c>
      <c r="B713" s="11" t="s">
        <v>539</v>
      </c>
      <c r="C713" s="9" t="s">
        <v>12</v>
      </c>
      <c r="D713" s="10">
        <v>690</v>
      </c>
      <c r="E713" s="42">
        <v>239.41350399999996</v>
      </c>
      <c r="F713" s="10">
        <v>165195.31775999998</v>
      </c>
    </row>
    <row r="714" spans="1:6" x14ac:dyDescent="0.2">
      <c r="A714" s="7" t="s">
        <v>892</v>
      </c>
      <c r="B714" s="11" t="s">
        <v>540</v>
      </c>
      <c r="C714" s="9" t="s">
        <v>12</v>
      </c>
      <c r="D714" s="10">
        <v>57</v>
      </c>
      <c r="E714" s="42">
        <v>239.41350399999996</v>
      </c>
      <c r="F714" s="10">
        <v>13646.569727999999</v>
      </c>
    </row>
    <row r="715" spans="1:6" x14ac:dyDescent="0.2">
      <c r="A715" s="7" t="s">
        <v>893</v>
      </c>
      <c r="B715" s="11" t="s">
        <v>541</v>
      </c>
      <c r="C715" s="9" t="s">
        <v>12</v>
      </c>
      <c r="D715" s="10">
        <v>4</v>
      </c>
      <c r="E715" s="42">
        <v>538.29145599999993</v>
      </c>
      <c r="F715" s="10">
        <v>2153.1658239999997</v>
      </c>
    </row>
    <row r="716" spans="1:6" x14ac:dyDescent="0.2">
      <c r="A716" s="7" t="s">
        <v>893</v>
      </c>
      <c r="B716" s="11" t="s">
        <v>542</v>
      </c>
      <c r="C716" s="9" t="s">
        <v>12</v>
      </c>
      <c r="D716" s="10">
        <v>2</v>
      </c>
      <c r="E716" s="42">
        <v>538.29145599999993</v>
      </c>
      <c r="F716" s="10">
        <v>1076.5829119999999</v>
      </c>
    </row>
    <row r="717" spans="1:6" x14ac:dyDescent="0.2">
      <c r="A717" s="7"/>
      <c r="B717" s="11" t="s">
        <v>543</v>
      </c>
      <c r="C717" s="9" t="s">
        <v>544</v>
      </c>
      <c r="D717" s="10">
        <v>7</v>
      </c>
      <c r="E717" s="42">
        <v>8155.4803200000006</v>
      </c>
      <c r="F717" s="10">
        <v>57088.362240000002</v>
      </c>
    </row>
    <row r="718" spans="1:6" x14ac:dyDescent="0.2">
      <c r="A718" s="7" t="s">
        <v>894</v>
      </c>
      <c r="B718" s="11" t="s">
        <v>545</v>
      </c>
      <c r="C718" s="9" t="s">
        <v>12</v>
      </c>
      <c r="D718" s="10">
        <v>4</v>
      </c>
      <c r="E718" s="42">
        <v>458.96524799999997</v>
      </c>
      <c r="F718" s="10">
        <v>1835.8609919999999</v>
      </c>
    </row>
    <row r="719" spans="1:6" x14ac:dyDescent="0.2">
      <c r="A719" s="7" t="s">
        <v>894</v>
      </c>
      <c r="B719" s="11" t="s">
        <v>546</v>
      </c>
      <c r="C719" s="9" t="s">
        <v>12</v>
      </c>
      <c r="D719" s="10">
        <v>2</v>
      </c>
      <c r="E719" s="42">
        <v>458.96524799999997</v>
      </c>
      <c r="F719" s="10">
        <v>917.93049599999995</v>
      </c>
    </row>
    <row r="720" spans="1:6" x14ac:dyDescent="0.2">
      <c r="A720" s="7" t="s">
        <v>894</v>
      </c>
      <c r="B720" s="11" t="s">
        <v>547</v>
      </c>
      <c r="C720" s="9" t="s">
        <v>12</v>
      </c>
      <c r="D720" s="10">
        <v>2</v>
      </c>
      <c r="E720" s="42">
        <v>458.96524799999997</v>
      </c>
      <c r="F720" s="10">
        <v>917.93049599999995</v>
      </c>
    </row>
    <row r="721" spans="1:6" x14ac:dyDescent="0.2">
      <c r="A721" s="7" t="s">
        <v>894</v>
      </c>
      <c r="B721" s="11" t="s">
        <v>548</v>
      </c>
      <c r="C721" s="9" t="s">
        <v>12</v>
      </c>
      <c r="D721" s="10">
        <v>7</v>
      </c>
      <c r="E721" s="42">
        <v>458.96524799999997</v>
      </c>
      <c r="F721" s="10">
        <v>3212.7567359999998</v>
      </c>
    </row>
    <row r="722" spans="1:6" x14ac:dyDescent="0.2">
      <c r="A722" s="7" t="s">
        <v>894</v>
      </c>
      <c r="B722" s="11" t="s">
        <v>549</v>
      </c>
      <c r="C722" s="9" t="s">
        <v>12</v>
      </c>
      <c r="D722" s="10">
        <v>22</v>
      </c>
      <c r="E722" s="42">
        <v>458.96524799999997</v>
      </c>
      <c r="F722" s="10">
        <v>10097.235455999999</v>
      </c>
    </row>
    <row r="723" spans="1:6" x14ac:dyDescent="0.2">
      <c r="A723" s="7" t="s">
        <v>894</v>
      </c>
      <c r="B723" s="11" t="s">
        <v>550</v>
      </c>
      <c r="C723" s="9" t="s">
        <v>12</v>
      </c>
      <c r="D723" s="10">
        <v>40</v>
      </c>
      <c r="E723" s="42">
        <v>458.96524799999997</v>
      </c>
      <c r="F723" s="10">
        <v>18358.609919999999</v>
      </c>
    </row>
    <row r="724" spans="1:6" x14ac:dyDescent="0.2">
      <c r="A724" s="7" t="s">
        <v>895</v>
      </c>
      <c r="B724" s="11" t="s">
        <v>896</v>
      </c>
      <c r="C724" s="9" t="s">
        <v>897</v>
      </c>
      <c r="D724" s="10">
        <v>4080</v>
      </c>
      <c r="E724" s="42">
        <v>3.5494400000000002</v>
      </c>
      <c r="F724" s="10">
        <v>14481.715200000001</v>
      </c>
    </row>
    <row r="725" spans="1:6" ht="25.5" x14ac:dyDescent="0.2">
      <c r="A725" s="7" t="s">
        <v>898</v>
      </c>
      <c r="B725" s="11" t="s">
        <v>899</v>
      </c>
      <c r="C725" s="9" t="s">
        <v>897</v>
      </c>
      <c r="D725" s="10">
        <v>12800</v>
      </c>
      <c r="E725" s="42">
        <v>16.493568</v>
      </c>
      <c r="F725" s="10">
        <v>211117.6704</v>
      </c>
    </row>
    <row r="726" spans="1:6" x14ac:dyDescent="0.2">
      <c r="A726" s="7" t="s">
        <v>900</v>
      </c>
      <c r="B726" s="11" t="s">
        <v>901</v>
      </c>
      <c r="C726" s="9" t="s">
        <v>12</v>
      </c>
      <c r="D726" s="10">
        <v>2</v>
      </c>
      <c r="E726" s="42">
        <v>1948.159232</v>
      </c>
      <c r="F726" s="10">
        <v>3896.3184639999999</v>
      </c>
    </row>
    <row r="727" spans="1:6" x14ac:dyDescent="0.2">
      <c r="A727" s="7" t="s">
        <v>894</v>
      </c>
      <c r="B727" s="11" t="s">
        <v>551</v>
      </c>
      <c r="C727" s="9" t="s">
        <v>12</v>
      </c>
      <c r="D727" s="10">
        <v>7</v>
      </c>
      <c r="E727" s="42">
        <v>458.96524799999997</v>
      </c>
      <c r="F727" s="10">
        <v>3212.7567359999998</v>
      </c>
    </row>
    <row r="728" spans="1:6" x14ac:dyDescent="0.2">
      <c r="A728" s="7"/>
      <c r="B728" s="11" t="s">
        <v>536</v>
      </c>
      <c r="C728" s="9" t="s">
        <v>530</v>
      </c>
      <c r="D728" s="10">
        <v>1</v>
      </c>
      <c r="E728" s="42">
        <v>68225.664648959995</v>
      </c>
      <c r="F728" s="10">
        <v>68225.664648959995</v>
      </c>
    </row>
    <row r="729" spans="1:6" x14ac:dyDescent="0.2">
      <c r="A729" s="7"/>
      <c r="B729" s="11"/>
      <c r="C729" s="9"/>
      <c r="D729" s="10"/>
      <c r="E729" s="42"/>
      <c r="F729" s="10"/>
    </row>
    <row r="730" spans="1:6" ht="16.5" x14ac:dyDescent="0.2">
      <c r="A730" s="41" t="s">
        <v>1043</v>
      </c>
      <c r="B730" s="22" t="s">
        <v>979</v>
      </c>
      <c r="C730" s="23"/>
      <c r="D730" s="24"/>
      <c r="E730" s="24"/>
      <c r="F730" s="24">
        <f>SUM(F731:F737)</f>
        <v>4769060.4378704568</v>
      </c>
    </row>
    <row r="731" spans="1:6" ht="38.25" x14ac:dyDescent="0.2">
      <c r="A731" s="12"/>
      <c r="B731" s="11" t="s">
        <v>980</v>
      </c>
      <c r="C731" s="9" t="s">
        <v>6</v>
      </c>
      <c r="D731" s="10">
        <v>2114</v>
      </c>
      <c r="E731" s="42">
        <v>1195.536952821072</v>
      </c>
      <c r="F731" s="10">
        <v>2527365.1182637461</v>
      </c>
    </row>
    <row r="732" spans="1:6" ht="25.5" x14ac:dyDescent="0.2">
      <c r="A732" s="12"/>
      <c r="B732" s="11" t="s">
        <v>981</v>
      </c>
      <c r="C732" s="9" t="s">
        <v>6</v>
      </c>
      <c r="D732" s="10">
        <v>3500</v>
      </c>
      <c r="E732" s="42">
        <v>76.226747223114231</v>
      </c>
      <c r="F732" s="10">
        <v>266793.6152808998</v>
      </c>
    </row>
    <row r="733" spans="1:6" ht="25.5" x14ac:dyDescent="0.2">
      <c r="A733" s="12"/>
      <c r="B733" s="11" t="s">
        <v>982</v>
      </c>
      <c r="C733" s="9" t="s">
        <v>6</v>
      </c>
      <c r="D733" s="10">
        <v>1830.64</v>
      </c>
      <c r="E733" s="42">
        <v>83.16254356385474</v>
      </c>
      <c r="F733" s="10">
        <v>152240.67874973506</v>
      </c>
    </row>
    <row r="734" spans="1:6" ht="25.5" x14ac:dyDescent="0.2">
      <c r="A734" s="12"/>
      <c r="B734" s="11" t="s">
        <v>983</v>
      </c>
      <c r="C734" s="9" t="s">
        <v>6</v>
      </c>
      <c r="D734" s="10">
        <v>1133</v>
      </c>
      <c r="E734" s="42">
        <v>589.10710755023922</v>
      </c>
      <c r="F734" s="10">
        <v>667458.35285442101</v>
      </c>
    </row>
    <row r="735" spans="1:6" ht="38.25" x14ac:dyDescent="0.2">
      <c r="A735" s="12"/>
      <c r="B735" s="11" t="s">
        <v>984</v>
      </c>
      <c r="C735" s="9" t="s">
        <v>6</v>
      </c>
      <c r="D735" s="10">
        <v>239</v>
      </c>
      <c r="E735" s="42">
        <v>900.9833990459523</v>
      </c>
      <c r="F735" s="10">
        <v>215335.03237198261</v>
      </c>
    </row>
    <row r="736" spans="1:6" ht="16.5" x14ac:dyDescent="0.2">
      <c r="A736" s="12"/>
      <c r="B736" s="11" t="s">
        <v>985</v>
      </c>
      <c r="C736" s="9" t="s">
        <v>6</v>
      </c>
      <c r="D736" s="10">
        <v>734</v>
      </c>
      <c r="E736" s="42">
        <v>242.56858748208148</v>
      </c>
      <c r="F736" s="10">
        <v>178045.34321184782</v>
      </c>
    </row>
    <row r="737" spans="1:6" ht="38.25" x14ac:dyDescent="0.2">
      <c r="A737" s="12"/>
      <c r="B737" s="11" t="s">
        <v>986</v>
      </c>
      <c r="C737" s="9" t="s">
        <v>6</v>
      </c>
      <c r="D737" s="10">
        <v>3140.6469611161015</v>
      </c>
      <c r="E737" s="42">
        <v>242.56858748208148</v>
      </c>
      <c r="F737" s="10">
        <v>761822.29713782447</v>
      </c>
    </row>
    <row r="738" spans="1:6" ht="16.5" x14ac:dyDescent="0.2">
      <c r="A738" s="12"/>
      <c r="B738" s="11"/>
      <c r="C738" s="9"/>
      <c r="D738" s="10"/>
      <c r="E738" s="42"/>
      <c r="F738" s="10"/>
    </row>
    <row r="739" spans="1:6" ht="16.5" x14ac:dyDescent="0.2">
      <c r="A739" s="41" t="s">
        <v>1044</v>
      </c>
      <c r="B739" s="22" t="s">
        <v>987</v>
      </c>
      <c r="C739" s="23"/>
      <c r="D739" s="24"/>
      <c r="E739" s="24"/>
      <c r="F739" s="24">
        <f>+SUM(F740:F744)</f>
        <v>425304.80744612089</v>
      </c>
    </row>
    <row r="740" spans="1:6" ht="16.5" x14ac:dyDescent="0.2">
      <c r="A740" s="12"/>
      <c r="B740" s="11" t="s">
        <v>988</v>
      </c>
      <c r="C740" s="9" t="s">
        <v>4</v>
      </c>
      <c r="D740" s="10">
        <v>4</v>
      </c>
      <c r="E740" s="42">
        <v>46782.432159101169</v>
      </c>
      <c r="F740" s="42">
        <v>187129.72863640467</v>
      </c>
    </row>
    <row r="741" spans="1:6" ht="16.5" x14ac:dyDescent="0.2">
      <c r="A741" s="12"/>
      <c r="B741" s="11" t="s">
        <v>989</v>
      </c>
      <c r="C741" s="9" t="s">
        <v>4</v>
      </c>
      <c r="D741" s="10">
        <v>3</v>
      </c>
      <c r="E741" s="42">
        <v>74505.362986372464</v>
      </c>
      <c r="F741" s="42">
        <v>223516.08895911739</v>
      </c>
    </row>
    <row r="742" spans="1:6" ht="16.5" x14ac:dyDescent="0.2">
      <c r="A742" s="12"/>
      <c r="B742" s="11" t="s">
        <v>990</v>
      </c>
      <c r="C742" s="9" t="s">
        <v>4</v>
      </c>
      <c r="D742" s="10">
        <v>4</v>
      </c>
      <c r="E742" s="42">
        <v>2094.1414072284128</v>
      </c>
      <c r="F742" s="42">
        <v>8376.5656289136514</v>
      </c>
    </row>
    <row r="743" spans="1:6" ht="16.5" x14ac:dyDescent="0.2">
      <c r="A743" s="12"/>
      <c r="B743" s="11" t="s">
        <v>991</v>
      </c>
      <c r="C743" s="9" t="s">
        <v>4</v>
      </c>
      <c r="D743" s="10">
        <v>3</v>
      </c>
      <c r="E743" s="42">
        <v>2094.1414072284128</v>
      </c>
      <c r="F743" s="42">
        <v>6282.4242216852381</v>
      </c>
    </row>
    <row r="744" spans="1:6" ht="16.5" x14ac:dyDescent="0.2">
      <c r="A744" s="12"/>
      <c r="B744" s="48"/>
      <c r="C744" s="9"/>
      <c r="D744" s="10"/>
      <c r="E744" s="10"/>
      <c r="F744" s="6"/>
    </row>
    <row r="745" spans="1:6" ht="16.5" x14ac:dyDescent="0.2">
      <c r="A745" s="41" t="s">
        <v>978</v>
      </c>
      <c r="B745" s="22" t="s">
        <v>535</v>
      </c>
      <c r="C745" s="23"/>
      <c r="D745" s="24"/>
      <c r="E745" s="24"/>
      <c r="F745" s="24">
        <f>+SUM(F746:F751)</f>
        <v>1909000.830627803</v>
      </c>
    </row>
    <row r="746" spans="1:6" ht="16.5" x14ac:dyDescent="0.2">
      <c r="A746" s="12"/>
      <c r="B746" s="11" t="s">
        <v>992</v>
      </c>
      <c r="C746" s="9" t="s">
        <v>530</v>
      </c>
      <c r="D746" s="10">
        <v>1</v>
      </c>
      <c r="E746" s="42">
        <v>502593.93773481908</v>
      </c>
      <c r="F746" s="42">
        <v>502593.93773481908</v>
      </c>
    </row>
    <row r="747" spans="1:6" ht="16.5" x14ac:dyDescent="0.2">
      <c r="A747" s="12"/>
      <c r="B747" s="11" t="s">
        <v>993</v>
      </c>
      <c r="C747" s="9" t="s">
        <v>530</v>
      </c>
      <c r="D747" s="10">
        <v>1</v>
      </c>
      <c r="E747" s="42">
        <v>469087.67521916446</v>
      </c>
      <c r="F747" s="42">
        <v>469087.67521916446</v>
      </c>
    </row>
    <row r="748" spans="1:6" ht="16.5" x14ac:dyDescent="0.2">
      <c r="A748" s="12"/>
      <c r="B748" s="11" t="s">
        <v>537</v>
      </c>
      <c r="C748" s="9" t="s">
        <v>530</v>
      </c>
      <c r="D748" s="10">
        <v>1</v>
      </c>
      <c r="E748" s="42">
        <v>435581.41270350985</v>
      </c>
      <c r="F748" s="42">
        <v>435581.41270350985</v>
      </c>
    </row>
    <row r="749" spans="1:6" ht="16.5" x14ac:dyDescent="0.2">
      <c r="A749" s="12"/>
      <c r="B749" s="11" t="s">
        <v>994</v>
      </c>
      <c r="C749" s="9" t="s">
        <v>530</v>
      </c>
      <c r="D749" s="10">
        <v>1</v>
      </c>
      <c r="E749" s="42">
        <v>223997.62857088464</v>
      </c>
      <c r="F749" s="42">
        <v>223997.62857088464</v>
      </c>
    </row>
    <row r="750" spans="1:6" ht="16.5" x14ac:dyDescent="0.2">
      <c r="A750" s="12"/>
      <c r="B750" s="11" t="s">
        <v>995</v>
      </c>
      <c r="C750" s="9" t="s">
        <v>530</v>
      </c>
      <c r="D750" s="10">
        <v>1</v>
      </c>
      <c r="E750" s="42">
        <v>277740.17639942485</v>
      </c>
      <c r="F750" s="42">
        <v>277740.17639942485</v>
      </c>
    </row>
    <row r="751" spans="1:6" ht="16.5" x14ac:dyDescent="0.2">
      <c r="A751" s="12"/>
      <c r="B751" s="11"/>
      <c r="C751" s="9"/>
      <c r="D751" s="10"/>
      <c r="E751" s="10"/>
      <c r="F751" s="10"/>
    </row>
    <row r="752" spans="1:6" ht="16.5" x14ac:dyDescent="0.2">
      <c r="A752" s="41" t="s">
        <v>1045</v>
      </c>
      <c r="B752" s="22" t="s">
        <v>996</v>
      </c>
      <c r="C752" s="23"/>
      <c r="D752" s="24"/>
      <c r="E752" s="24"/>
      <c r="F752" s="24">
        <f>+SUM(F753:F792)</f>
        <v>5780193.6416603141</v>
      </c>
    </row>
    <row r="753" spans="1:6" ht="16.5" x14ac:dyDescent="0.2">
      <c r="A753" s="12"/>
      <c r="B753" s="49" t="s">
        <v>684</v>
      </c>
      <c r="C753" s="9"/>
      <c r="D753" s="10"/>
      <c r="E753" s="10"/>
      <c r="F753" s="10"/>
    </row>
    <row r="754" spans="1:6" ht="16.5" x14ac:dyDescent="0.2">
      <c r="A754" s="12"/>
      <c r="B754" s="11" t="s">
        <v>997</v>
      </c>
      <c r="C754" s="9"/>
      <c r="D754" s="10"/>
      <c r="E754" s="42"/>
      <c r="F754" s="10"/>
    </row>
    <row r="755" spans="1:6" ht="25.5" x14ac:dyDescent="0.2">
      <c r="A755" s="12"/>
      <c r="B755" s="11" t="s">
        <v>998</v>
      </c>
      <c r="C755" s="9" t="s">
        <v>6</v>
      </c>
      <c r="D755" s="10">
        <v>389</v>
      </c>
      <c r="E755" s="42">
        <v>1030.3175723563791</v>
      </c>
      <c r="F755" s="42">
        <v>400793.53564663144</v>
      </c>
    </row>
    <row r="756" spans="1:6" ht="25.5" x14ac:dyDescent="0.2">
      <c r="A756" s="12"/>
      <c r="B756" s="11" t="s">
        <v>999</v>
      </c>
      <c r="C756" s="9" t="s">
        <v>6</v>
      </c>
      <c r="D756" s="10">
        <v>96</v>
      </c>
      <c r="E756" s="42">
        <v>1336.8998743746188</v>
      </c>
      <c r="F756" s="42">
        <v>128342.3879399634</v>
      </c>
    </row>
    <row r="757" spans="1:6" ht="25.5" x14ac:dyDescent="0.2">
      <c r="A757" s="12"/>
      <c r="B757" s="11" t="s">
        <v>1000</v>
      </c>
      <c r="C757" s="9" t="s">
        <v>10</v>
      </c>
      <c r="D757" s="10">
        <v>1</v>
      </c>
      <c r="E757" s="42">
        <v>605168.93606747023</v>
      </c>
      <c r="F757" s="42">
        <v>605168.93606747023</v>
      </c>
    </row>
    <row r="758" spans="1:6" ht="16.5" x14ac:dyDescent="0.2">
      <c r="A758" s="12"/>
      <c r="B758" s="11" t="s">
        <v>1001</v>
      </c>
      <c r="C758" s="9"/>
      <c r="D758" s="10"/>
      <c r="E758" s="42">
        <v>0</v>
      </c>
      <c r="F758" s="10">
        <v>0</v>
      </c>
    </row>
    <row r="759" spans="1:6" ht="38.25" x14ac:dyDescent="0.2">
      <c r="A759" s="12"/>
      <c r="B759" s="11" t="s">
        <v>1002</v>
      </c>
      <c r="C759" s="9" t="s">
        <v>1003</v>
      </c>
      <c r="D759" s="10">
        <v>1</v>
      </c>
      <c r="E759" s="42">
        <v>507376.9567089288</v>
      </c>
      <c r="F759" s="42">
        <v>507376.9567089288</v>
      </c>
    </row>
    <row r="760" spans="1:6" ht="89.25" x14ac:dyDescent="0.2">
      <c r="A760" s="12"/>
      <c r="B760" s="11" t="s">
        <v>1004</v>
      </c>
      <c r="C760" s="9" t="s">
        <v>1003</v>
      </c>
      <c r="D760" s="10">
        <v>1</v>
      </c>
      <c r="E760" s="42">
        <v>113988.30507825698</v>
      </c>
      <c r="F760" s="42">
        <v>113988.30507825698</v>
      </c>
    </row>
    <row r="761" spans="1:6" ht="38.25" x14ac:dyDescent="0.2">
      <c r="A761" s="12"/>
      <c r="B761" s="11" t="s">
        <v>1005</v>
      </c>
      <c r="C761" s="9" t="s">
        <v>1003</v>
      </c>
      <c r="D761" s="10">
        <v>1</v>
      </c>
      <c r="E761" s="42">
        <v>21712.058110144182</v>
      </c>
      <c r="F761" s="42">
        <v>21712.058110144182</v>
      </c>
    </row>
    <row r="762" spans="1:6" ht="38.25" x14ac:dyDescent="0.2">
      <c r="A762" s="12"/>
      <c r="B762" s="11" t="s">
        <v>1006</v>
      </c>
      <c r="C762" s="9" t="s">
        <v>1003</v>
      </c>
      <c r="D762" s="10">
        <v>10</v>
      </c>
      <c r="E762" s="42">
        <v>8711.6282540701977</v>
      </c>
      <c r="F762" s="42">
        <v>87116.28254070197</v>
      </c>
    </row>
    <row r="763" spans="1:6" ht="25.5" x14ac:dyDescent="0.2">
      <c r="A763" s="12"/>
      <c r="B763" s="11" t="s">
        <v>1007</v>
      </c>
      <c r="C763" s="9" t="s">
        <v>1003</v>
      </c>
      <c r="D763" s="10">
        <v>6</v>
      </c>
      <c r="E763" s="42">
        <v>11944.982586830867</v>
      </c>
      <c r="F763" s="42">
        <v>71669.895520985199</v>
      </c>
    </row>
    <row r="764" spans="1:6" ht="38.25" x14ac:dyDescent="0.2">
      <c r="A764" s="12"/>
      <c r="B764" s="11" t="s">
        <v>1008</v>
      </c>
      <c r="C764" s="9" t="s">
        <v>1003</v>
      </c>
      <c r="D764" s="10">
        <v>1</v>
      </c>
      <c r="E764" s="42">
        <v>49706.540441973608</v>
      </c>
      <c r="F764" s="42">
        <v>49706.540441973608</v>
      </c>
    </row>
    <row r="765" spans="1:6" ht="38.25" x14ac:dyDescent="0.2">
      <c r="A765" s="12"/>
      <c r="B765" s="11" t="s">
        <v>1009</v>
      </c>
      <c r="C765" s="9" t="s">
        <v>1003</v>
      </c>
      <c r="D765" s="10">
        <v>2</v>
      </c>
      <c r="E765" s="42">
        <v>15319.063222157285</v>
      </c>
      <c r="F765" s="42">
        <v>30638.12644431457</v>
      </c>
    </row>
    <row r="766" spans="1:6" ht="25.5" x14ac:dyDescent="0.2">
      <c r="A766" s="12"/>
      <c r="B766" s="11" t="s">
        <v>1010</v>
      </c>
      <c r="C766" s="9" t="s">
        <v>1003</v>
      </c>
      <c r="D766" s="10">
        <v>1</v>
      </c>
      <c r="E766" s="42">
        <v>25092.839997973733</v>
      </c>
      <c r="F766" s="42">
        <v>25092.839997973733</v>
      </c>
    </row>
    <row r="767" spans="1:6" ht="16.5" x14ac:dyDescent="0.2">
      <c r="A767" s="12"/>
      <c r="B767" s="11" t="s">
        <v>1011</v>
      </c>
      <c r="C767" s="9" t="s">
        <v>10</v>
      </c>
      <c r="D767" s="10">
        <v>1</v>
      </c>
      <c r="E767" s="42">
        <v>319528.53578390391</v>
      </c>
      <c r="F767" s="42">
        <v>319528.53578390391</v>
      </c>
    </row>
    <row r="768" spans="1:6" ht="16.5" x14ac:dyDescent="0.2">
      <c r="A768" s="12"/>
      <c r="B768" s="11" t="s">
        <v>1012</v>
      </c>
      <c r="C768" s="9" t="s">
        <v>10</v>
      </c>
      <c r="D768" s="10">
        <v>1</v>
      </c>
      <c r="E768" s="42">
        <v>217120.58110144181</v>
      </c>
      <c r="F768" s="42">
        <v>217120.58110144181</v>
      </c>
    </row>
    <row r="769" spans="1:6" ht="16.5" x14ac:dyDescent="0.2">
      <c r="A769" s="12"/>
      <c r="B769" s="49" t="s">
        <v>664</v>
      </c>
      <c r="C769" s="9"/>
      <c r="D769" s="10"/>
      <c r="E769" s="42">
        <v>0</v>
      </c>
      <c r="F769" s="10">
        <v>0</v>
      </c>
    </row>
    <row r="770" spans="1:6" ht="16.5" x14ac:dyDescent="0.2">
      <c r="A770" s="12"/>
      <c r="B770" s="11" t="s">
        <v>1013</v>
      </c>
      <c r="C770" s="9"/>
      <c r="D770" s="10"/>
      <c r="E770" s="42">
        <v>0</v>
      </c>
      <c r="F770" s="10">
        <v>0</v>
      </c>
    </row>
    <row r="771" spans="1:6" ht="16.5" x14ac:dyDescent="0.2">
      <c r="A771" s="12"/>
      <c r="B771" s="11" t="s">
        <v>1014</v>
      </c>
      <c r="C771" s="9" t="s">
        <v>10</v>
      </c>
      <c r="D771" s="10">
        <v>1</v>
      </c>
      <c r="E771" s="42">
        <v>720384.64408657397</v>
      </c>
      <c r="F771" s="42">
        <v>720384.64408657397</v>
      </c>
    </row>
    <row r="772" spans="1:6" ht="63.75" x14ac:dyDescent="0.2">
      <c r="A772" s="12"/>
      <c r="B772" s="11" t="s">
        <v>1015</v>
      </c>
      <c r="C772" s="9" t="s">
        <v>10</v>
      </c>
      <c r="D772" s="10">
        <v>1</v>
      </c>
      <c r="E772" s="42">
        <v>68926.117942972021</v>
      </c>
      <c r="F772" s="42">
        <v>68926.117942972021</v>
      </c>
    </row>
    <row r="773" spans="1:6" ht="16.5" x14ac:dyDescent="0.2">
      <c r="A773" s="12"/>
      <c r="B773" s="11" t="s">
        <v>1001</v>
      </c>
      <c r="C773" s="9"/>
      <c r="D773" s="10"/>
      <c r="E773" s="42">
        <v>0</v>
      </c>
      <c r="F773" s="10">
        <v>0</v>
      </c>
    </row>
    <row r="774" spans="1:6" ht="38.25" x14ac:dyDescent="0.2">
      <c r="A774" s="12"/>
      <c r="B774" s="11" t="s">
        <v>1002</v>
      </c>
      <c r="C774" s="9" t="s">
        <v>1003</v>
      </c>
      <c r="D774" s="10">
        <v>1</v>
      </c>
      <c r="E774" s="42">
        <v>507376.9567089288</v>
      </c>
      <c r="F774" s="42">
        <v>507376.9567089288</v>
      </c>
    </row>
    <row r="775" spans="1:6" ht="89.25" x14ac:dyDescent="0.2">
      <c r="A775" s="12"/>
      <c r="B775" s="11" t="s">
        <v>1004</v>
      </c>
      <c r="C775" s="9" t="s">
        <v>1003</v>
      </c>
      <c r="D775" s="10">
        <v>1</v>
      </c>
      <c r="E775" s="42">
        <v>113988.30507825698</v>
      </c>
      <c r="F775" s="42">
        <v>113988.30507825698</v>
      </c>
    </row>
    <row r="776" spans="1:6" ht="38.25" x14ac:dyDescent="0.2">
      <c r="A776" s="12"/>
      <c r="B776" s="11" t="s">
        <v>1005</v>
      </c>
      <c r="C776" s="9" t="s">
        <v>1003</v>
      </c>
      <c r="D776" s="10">
        <v>1</v>
      </c>
      <c r="E776" s="42">
        <v>21712.058110144182</v>
      </c>
      <c r="F776" s="42">
        <v>21712.058110144182</v>
      </c>
    </row>
    <row r="777" spans="1:6" ht="63.75" x14ac:dyDescent="0.2">
      <c r="A777" s="12"/>
      <c r="B777" s="11" t="s">
        <v>1016</v>
      </c>
      <c r="C777" s="9" t="s">
        <v>1003</v>
      </c>
      <c r="D777" s="10">
        <v>1</v>
      </c>
      <c r="E777" s="42">
        <v>69800.24607261167</v>
      </c>
      <c r="F777" s="42">
        <v>69800.24607261167</v>
      </c>
    </row>
    <row r="778" spans="1:6" ht="16.5" x14ac:dyDescent="0.2">
      <c r="A778" s="12"/>
      <c r="B778" s="11" t="s">
        <v>1011</v>
      </c>
      <c r="C778" s="9" t="s">
        <v>10</v>
      </c>
      <c r="D778" s="10">
        <v>1</v>
      </c>
      <c r="E778" s="42">
        <v>191717.12147034233</v>
      </c>
      <c r="F778" s="42">
        <v>191717.12147034233</v>
      </c>
    </row>
    <row r="779" spans="1:6" ht="16.5" x14ac:dyDescent="0.2">
      <c r="A779" s="12"/>
      <c r="B779" s="11" t="s">
        <v>1012</v>
      </c>
      <c r="C779" s="9" t="s">
        <v>10</v>
      </c>
      <c r="D779" s="10">
        <v>1</v>
      </c>
      <c r="E779" s="42">
        <v>39704.921081050707</v>
      </c>
      <c r="F779" s="42">
        <v>39704.921081050707</v>
      </c>
    </row>
    <row r="780" spans="1:6" ht="16.5" x14ac:dyDescent="0.2">
      <c r="A780" s="12"/>
      <c r="B780" s="49" t="s">
        <v>1017</v>
      </c>
      <c r="C780" s="9"/>
      <c r="D780" s="10"/>
      <c r="E780" s="42">
        <v>0</v>
      </c>
      <c r="F780" s="10">
        <v>0</v>
      </c>
    </row>
    <row r="781" spans="1:6" ht="16.5" x14ac:dyDescent="0.2">
      <c r="A781" s="12"/>
      <c r="B781" s="11" t="s">
        <v>1013</v>
      </c>
      <c r="C781" s="9"/>
      <c r="D781" s="10"/>
      <c r="E781" s="42">
        <v>0</v>
      </c>
      <c r="F781" s="10">
        <v>0</v>
      </c>
    </row>
    <row r="782" spans="1:6" ht="16.5" x14ac:dyDescent="0.2">
      <c r="A782" s="12"/>
      <c r="B782" s="11" t="s">
        <v>1014</v>
      </c>
      <c r="C782" s="9" t="s">
        <v>10</v>
      </c>
      <c r="D782" s="10">
        <v>1</v>
      </c>
      <c r="E782" s="42">
        <v>494217.3721059055</v>
      </c>
      <c r="F782" s="42">
        <v>494217.3721059055</v>
      </c>
    </row>
    <row r="783" spans="1:6" ht="25.5" x14ac:dyDescent="0.2">
      <c r="A783" s="12"/>
      <c r="B783" s="11" t="s">
        <v>1018</v>
      </c>
      <c r="C783" s="9" t="s">
        <v>1019</v>
      </c>
      <c r="D783" s="10">
        <v>1</v>
      </c>
      <c r="E783" s="42">
        <v>48500.314991410043</v>
      </c>
      <c r="F783" s="42">
        <v>48500.314991410043</v>
      </c>
    </row>
    <row r="784" spans="1:6" ht="38.25" x14ac:dyDescent="0.2">
      <c r="A784" s="12"/>
      <c r="B784" s="11" t="s">
        <v>1020</v>
      </c>
      <c r="C784" s="9" t="s">
        <v>1019</v>
      </c>
      <c r="D784" s="10">
        <v>1</v>
      </c>
      <c r="E784" s="42">
        <v>57815.05597076202</v>
      </c>
      <c r="F784" s="42">
        <v>57815.05597076202</v>
      </c>
    </row>
    <row r="785" spans="1:6" ht="16.5" x14ac:dyDescent="0.2">
      <c r="A785" s="12"/>
      <c r="B785" s="11" t="s">
        <v>1001</v>
      </c>
      <c r="C785" s="9"/>
      <c r="D785" s="10"/>
      <c r="E785" s="42">
        <v>0</v>
      </c>
      <c r="F785" s="42">
        <v>0</v>
      </c>
    </row>
    <row r="786" spans="1:6" ht="38.25" x14ac:dyDescent="0.2">
      <c r="A786" s="12"/>
      <c r="B786" s="11" t="s">
        <v>1002</v>
      </c>
      <c r="C786" s="9" t="s">
        <v>1003</v>
      </c>
      <c r="D786" s="10">
        <v>1</v>
      </c>
      <c r="E786" s="42">
        <v>507376.9567089288</v>
      </c>
      <c r="F786" s="42">
        <v>507376.9567089288</v>
      </c>
    </row>
    <row r="787" spans="1:6" ht="89.25" x14ac:dyDescent="0.2">
      <c r="A787" s="12"/>
      <c r="B787" s="11" t="s">
        <v>1004</v>
      </c>
      <c r="C787" s="9" t="s">
        <v>1003</v>
      </c>
      <c r="D787" s="10">
        <v>1</v>
      </c>
      <c r="E787" s="42">
        <v>113988.30507825698</v>
      </c>
      <c r="F787" s="42">
        <v>113988.30507825698</v>
      </c>
    </row>
    <row r="788" spans="1:6" ht="38.25" x14ac:dyDescent="0.2">
      <c r="A788" s="12"/>
      <c r="B788" s="11" t="s">
        <v>1005</v>
      </c>
      <c r="C788" s="9" t="s">
        <v>1003</v>
      </c>
      <c r="D788" s="10">
        <v>1</v>
      </c>
      <c r="E788" s="42">
        <v>21712.058110144182</v>
      </c>
      <c r="F788" s="42">
        <v>21712.058110144182</v>
      </c>
    </row>
    <row r="789" spans="1:6" ht="63.75" x14ac:dyDescent="0.2">
      <c r="A789" s="12"/>
      <c r="B789" s="11" t="s">
        <v>1016</v>
      </c>
      <c r="C789" s="9" t="s">
        <v>1003</v>
      </c>
      <c r="D789" s="10">
        <v>1</v>
      </c>
      <c r="E789" s="42">
        <v>69800.24607261167</v>
      </c>
      <c r="F789" s="42">
        <v>69800.24607261167</v>
      </c>
    </row>
    <row r="790" spans="1:6" ht="16.5" x14ac:dyDescent="0.2">
      <c r="A790" s="12"/>
      <c r="B790" s="11" t="s">
        <v>1011</v>
      </c>
      <c r="C790" s="9" t="s">
        <v>10</v>
      </c>
      <c r="D790" s="10">
        <v>1</v>
      </c>
      <c r="E790" s="42">
        <v>127811.41431356157</v>
      </c>
      <c r="F790" s="42">
        <v>127811.41431356157</v>
      </c>
    </row>
    <row r="791" spans="1:6" ht="16.5" x14ac:dyDescent="0.2">
      <c r="A791" s="12"/>
      <c r="B791" s="11" t="s">
        <v>1012</v>
      </c>
      <c r="C791" s="9" t="s">
        <v>10</v>
      </c>
      <c r="D791" s="10">
        <v>1</v>
      </c>
      <c r="E791" s="42">
        <v>27106.566375164577</v>
      </c>
      <c r="F791" s="42">
        <v>27106.566375164577</v>
      </c>
    </row>
    <row r="792" spans="1:6" ht="16.5" x14ac:dyDescent="0.2">
      <c r="A792" s="12"/>
      <c r="B792" s="11"/>
      <c r="C792" s="9"/>
      <c r="D792" s="10"/>
      <c r="E792" s="10"/>
      <c r="F792" s="10"/>
    </row>
    <row r="793" spans="1:6" ht="16.5" x14ac:dyDescent="0.2">
      <c r="A793" s="41" t="s">
        <v>1046</v>
      </c>
      <c r="B793" s="22" t="s">
        <v>552</v>
      </c>
      <c r="C793" s="23"/>
      <c r="D793" s="24"/>
      <c r="E793" s="24"/>
      <c r="F793" s="24">
        <f>+SUM(F794:F797)</f>
        <v>1394937.0098533346</v>
      </c>
    </row>
    <row r="794" spans="1:6" ht="16.5" x14ac:dyDescent="0.2">
      <c r="A794" s="12"/>
      <c r="B794" s="11" t="s">
        <v>553</v>
      </c>
      <c r="C794" s="9" t="s">
        <v>6</v>
      </c>
      <c r="D794" s="10">
        <v>36510</v>
      </c>
      <c r="E794" s="42">
        <v>18.160394283484795</v>
      </c>
      <c r="F794" s="42">
        <v>663035.99529002991</v>
      </c>
    </row>
    <row r="795" spans="1:6" ht="16.5" x14ac:dyDescent="0.2">
      <c r="A795" s="12"/>
      <c r="B795" s="11" t="s">
        <v>554</v>
      </c>
      <c r="C795" s="9" t="s">
        <v>530</v>
      </c>
      <c r="D795" s="10">
        <v>1</v>
      </c>
      <c r="E795" s="42">
        <v>242575.55678468477</v>
      </c>
      <c r="F795" s="42">
        <v>242575.55678468477</v>
      </c>
    </row>
    <row r="796" spans="1:6" ht="16.5" x14ac:dyDescent="0.2">
      <c r="A796" s="12"/>
      <c r="B796" s="11" t="s">
        <v>1021</v>
      </c>
      <c r="C796" s="9" t="s">
        <v>6</v>
      </c>
      <c r="D796" s="10">
        <v>36510</v>
      </c>
      <c r="E796" s="42">
        <v>13.402505006261842</v>
      </c>
      <c r="F796" s="42">
        <v>489325.45777861984</v>
      </c>
    </row>
    <row r="797" spans="1:6" ht="16.5" x14ac:dyDescent="0.2">
      <c r="A797" s="12"/>
      <c r="B797" s="11"/>
      <c r="C797" s="9"/>
      <c r="D797" s="10"/>
      <c r="E797" s="10"/>
      <c r="F797" s="10"/>
    </row>
    <row r="798" spans="1:6" ht="16.5" x14ac:dyDescent="0.2">
      <c r="A798" s="41" t="s">
        <v>1047</v>
      </c>
      <c r="B798" s="22" t="s">
        <v>555</v>
      </c>
      <c r="C798" s="23"/>
      <c r="D798" s="24"/>
      <c r="E798" s="24"/>
      <c r="F798" s="24">
        <f>+SUM(F799:F808)</f>
        <v>986335.40742733539</v>
      </c>
    </row>
    <row r="799" spans="1:6" ht="16.5" x14ac:dyDescent="0.2">
      <c r="A799" s="12"/>
      <c r="B799" s="11" t="s">
        <v>556</v>
      </c>
      <c r="C799" s="9" t="s">
        <v>5</v>
      </c>
      <c r="D799" s="10">
        <v>12</v>
      </c>
      <c r="E799" s="42">
        <v>28840.216591442557</v>
      </c>
      <c r="F799" s="42">
        <v>346082.59909731068</v>
      </c>
    </row>
    <row r="800" spans="1:6" ht="16.5" x14ac:dyDescent="0.2">
      <c r="A800" s="12"/>
      <c r="B800" s="11" t="s">
        <v>557</v>
      </c>
      <c r="C800" s="9" t="s">
        <v>5</v>
      </c>
      <c r="D800" s="10">
        <v>12</v>
      </c>
      <c r="E800" s="42">
        <v>5768.0433182885108</v>
      </c>
      <c r="F800" s="42">
        <v>69216.519819462133</v>
      </c>
    </row>
    <row r="801" spans="1:7" ht="16.5" x14ac:dyDescent="0.2">
      <c r="A801" s="12"/>
      <c r="B801" s="11" t="s">
        <v>1022</v>
      </c>
      <c r="C801" s="9" t="s">
        <v>5</v>
      </c>
      <c r="D801" s="10">
        <v>12</v>
      </c>
      <c r="E801" s="42">
        <v>17304.129954865533</v>
      </c>
      <c r="F801" s="42">
        <v>207649.55945838639</v>
      </c>
    </row>
    <row r="802" spans="1:7" ht="16.5" x14ac:dyDescent="0.2">
      <c r="A802" s="12"/>
      <c r="B802" s="11" t="s">
        <v>1023</v>
      </c>
      <c r="C802" s="9" t="s">
        <v>5</v>
      </c>
      <c r="D802" s="10">
        <v>12</v>
      </c>
      <c r="E802" s="42">
        <v>12978.097466149151</v>
      </c>
      <c r="F802" s="42">
        <v>155737.16959378982</v>
      </c>
    </row>
    <row r="803" spans="1:7" ht="16.5" x14ac:dyDescent="0.2">
      <c r="A803" s="12"/>
      <c r="B803" s="11" t="s">
        <v>1024</v>
      </c>
      <c r="C803" s="9" t="s">
        <v>5</v>
      </c>
      <c r="D803" s="10">
        <v>12</v>
      </c>
      <c r="E803" s="42">
        <v>5768.0433182885108</v>
      </c>
      <c r="F803" s="42">
        <v>69216.519819462133</v>
      </c>
    </row>
    <row r="804" spans="1:7" ht="16.5" x14ac:dyDescent="0.2">
      <c r="A804" s="12"/>
      <c r="B804" s="11" t="s">
        <v>1025</v>
      </c>
      <c r="C804" s="9" t="s">
        <v>5</v>
      </c>
      <c r="D804" s="10">
        <v>12</v>
      </c>
      <c r="E804" s="42">
        <v>5768.0433182885108</v>
      </c>
      <c r="F804" s="42">
        <v>69216.519819462133</v>
      </c>
    </row>
    <row r="805" spans="1:7" ht="16.5" x14ac:dyDescent="0.2">
      <c r="A805" s="12"/>
      <c r="B805" s="11" t="s">
        <v>558</v>
      </c>
      <c r="C805" s="9" t="s">
        <v>5</v>
      </c>
      <c r="D805" s="10">
        <v>12</v>
      </c>
      <c r="E805" s="42">
        <v>2884.0216591442554</v>
      </c>
      <c r="F805" s="42">
        <v>34608.259909731067</v>
      </c>
    </row>
    <row r="806" spans="1:7" ht="16.5" x14ac:dyDescent="0.2">
      <c r="A806" s="12"/>
      <c r="B806" s="11" t="s">
        <v>559</v>
      </c>
      <c r="C806" s="9" t="s">
        <v>5</v>
      </c>
      <c r="D806" s="10">
        <v>12</v>
      </c>
      <c r="E806" s="42">
        <v>2884.0216591442554</v>
      </c>
      <c r="F806" s="42">
        <v>34608.259909731067</v>
      </c>
    </row>
    <row r="807" spans="1:7" ht="16.5" x14ac:dyDescent="0.2">
      <c r="A807" s="12"/>
      <c r="B807" s="11"/>
      <c r="C807" s="9"/>
      <c r="D807" s="10"/>
      <c r="E807" s="42"/>
      <c r="F807" s="10"/>
    </row>
    <row r="808" spans="1:7" ht="19.5" x14ac:dyDescent="0.35">
      <c r="A808" s="39"/>
      <c r="B808" s="40"/>
      <c r="C808" s="5"/>
      <c r="D808" s="6"/>
      <c r="E808" s="6"/>
      <c r="F808" s="6"/>
    </row>
    <row r="809" spans="1:7" ht="78" x14ac:dyDescent="0.2">
      <c r="A809" s="51">
        <v>2</v>
      </c>
      <c r="B809" s="52" t="s">
        <v>728</v>
      </c>
      <c r="C809" s="19"/>
      <c r="D809" s="20"/>
      <c r="E809" s="20"/>
      <c r="F809" s="21">
        <f>+SUM(F811:F983)/2</f>
        <v>8708071.6538524088</v>
      </c>
      <c r="G809" s="70">
        <f>+F809</f>
        <v>8708071.6538524088</v>
      </c>
    </row>
    <row r="810" spans="1:7" ht="19.5" x14ac:dyDescent="0.35">
      <c r="A810" s="39"/>
      <c r="B810" s="40"/>
      <c r="C810" s="5"/>
      <c r="D810" s="6"/>
      <c r="E810" s="6"/>
      <c r="F810" s="6"/>
    </row>
    <row r="811" spans="1:7" ht="16.5" x14ac:dyDescent="0.2">
      <c r="A811" s="41" t="s">
        <v>566</v>
      </c>
      <c r="B811" s="22" t="s">
        <v>103</v>
      </c>
      <c r="C811" s="23"/>
      <c r="D811" s="24"/>
      <c r="E811" s="24"/>
      <c r="F811" s="24">
        <f>+SUM(F812:F820)</f>
        <v>320830.03135999996</v>
      </c>
    </row>
    <row r="812" spans="1:7" x14ac:dyDescent="0.2">
      <c r="A812" s="30" t="s">
        <v>613</v>
      </c>
      <c r="B812" s="11" t="s">
        <v>614</v>
      </c>
      <c r="C812" s="9" t="s">
        <v>4</v>
      </c>
      <c r="D812" s="10">
        <v>3.3000000000000003</v>
      </c>
      <c r="E812" s="42">
        <v>1873.3312000000001</v>
      </c>
      <c r="F812" s="10">
        <v>6181.9929600000005</v>
      </c>
    </row>
    <row r="813" spans="1:7" ht="25.5" x14ac:dyDescent="0.2">
      <c r="A813" s="7" t="s">
        <v>23</v>
      </c>
      <c r="B813" s="46" t="s">
        <v>104</v>
      </c>
      <c r="C813" s="9" t="s">
        <v>6</v>
      </c>
      <c r="D813" s="10">
        <v>10500</v>
      </c>
      <c r="E813" s="42">
        <v>6.1055999999999999</v>
      </c>
      <c r="F813" s="10">
        <v>64108.799999999996</v>
      </c>
    </row>
    <row r="814" spans="1:7" x14ac:dyDescent="0.2">
      <c r="A814" s="7" t="s">
        <v>105</v>
      </c>
      <c r="B814" s="46" t="s">
        <v>106</v>
      </c>
      <c r="C814" s="9" t="s">
        <v>87</v>
      </c>
      <c r="D814" s="10">
        <v>5258</v>
      </c>
      <c r="E814" s="42">
        <v>18.9696</v>
      </c>
      <c r="F814" s="10">
        <v>99742.156799999997</v>
      </c>
    </row>
    <row r="815" spans="1:7" x14ac:dyDescent="0.2">
      <c r="A815" s="7" t="s">
        <v>107</v>
      </c>
      <c r="B815" s="46" t="s">
        <v>108</v>
      </c>
      <c r="C815" s="9" t="s">
        <v>87</v>
      </c>
      <c r="D815" s="10">
        <v>5258</v>
      </c>
      <c r="E815" s="42">
        <v>3.5712000000000002</v>
      </c>
      <c r="F815" s="10">
        <v>18777.369600000002</v>
      </c>
    </row>
    <row r="816" spans="1:7" x14ac:dyDescent="0.2">
      <c r="A816" s="7" t="s">
        <v>109</v>
      </c>
      <c r="B816" s="46" t="s">
        <v>110</v>
      </c>
      <c r="C816" s="9" t="s">
        <v>87</v>
      </c>
      <c r="D816" s="10">
        <v>2458</v>
      </c>
      <c r="E816" s="42">
        <v>26.368000000000002</v>
      </c>
      <c r="F816" s="10">
        <v>64812.544000000002</v>
      </c>
    </row>
    <row r="817" spans="1:6" x14ac:dyDescent="0.2">
      <c r="A817" s="7" t="s">
        <v>33</v>
      </c>
      <c r="B817" s="46" t="s">
        <v>111</v>
      </c>
      <c r="C817" s="9" t="s">
        <v>87</v>
      </c>
      <c r="D817" s="10">
        <v>2800</v>
      </c>
      <c r="E817" s="42">
        <v>4.16</v>
      </c>
      <c r="F817" s="10">
        <v>11648</v>
      </c>
    </row>
    <row r="818" spans="1:6" x14ac:dyDescent="0.2">
      <c r="A818" s="7" t="s">
        <v>85</v>
      </c>
      <c r="B818" s="11" t="s">
        <v>86</v>
      </c>
      <c r="C818" s="9" t="s">
        <v>87</v>
      </c>
      <c r="D818" s="10">
        <v>2800</v>
      </c>
      <c r="E818" s="42">
        <v>8.5888000000000009</v>
      </c>
      <c r="F818" s="10">
        <v>24048.640000000003</v>
      </c>
    </row>
    <row r="819" spans="1:6" ht="25.5" x14ac:dyDescent="0.2">
      <c r="A819" s="7" t="s">
        <v>25</v>
      </c>
      <c r="B819" s="46" t="s">
        <v>26</v>
      </c>
      <c r="C819" s="9" t="s">
        <v>87</v>
      </c>
      <c r="D819" s="10">
        <v>280</v>
      </c>
      <c r="E819" s="42">
        <v>112.5376</v>
      </c>
      <c r="F819" s="10">
        <v>31510.527999999998</v>
      </c>
    </row>
    <row r="820" spans="1:6" ht="19.5" x14ac:dyDescent="0.35">
      <c r="A820" s="39"/>
      <c r="B820" s="40"/>
      <c r="C820" s="5"/>
      <c r="D820" s="6"/>
      <c r="E820" s="6"/>
      <c r="F820" s="6"/>
    </row>
    <row r="821" spans="1:6" ht="16.5" x14ac:dyDescent="0.2">
      <c r="A821" s="41" t="s">
        <v>567</v>
      </c>
      <c r="B821" s="22" t="s">
        <v>84</v>
      </c>
      <c r="C821" s="23"/>
      <c r="D821" s="24"/>
      <c r="E821" s="24"/>
      <c r="F821" s="24">
        <f>+SUM(F822:F835)</f>
        <v>484658.89919999964</v>
      </c>
    </row>
    <row r="822" spans="1:6" ht="25.5" x14ac:dyDescent="0.2">
      <c r="A822" s="30" t="s">
        <v>766</v>
      </c>
      <c r="B822" s="11" t="s">
        <v>767</v>
      </c>
      <c r="C822" s="9" t="s">
        <v>87</v>
      </c>
      <c r="D822" s="10">
        <v>600</v>
      </c>
      <c r="E822" s="42">
        <v>608.01279999999997</v>
      </c>
      <c r="F822" s="42">
        <v>364807.67999999999</v>
      </c>
    </row>
    <row r="823" spans="1:6" x14ac:dyDescent="0.2">
      <c r="A823" s="30" t="s">
        <v>85</v>
      </c>
      <c r="B823" s="11" t="s">
        <v>86</v>
      </c>
      <c r="C823" s="9" t="s">
        <v>87</v>
      </c>
      <c r="D823" s="10">
        <v>11698.499999999956</v>
      </c>
      <c r="E823" s="42">
        <v>8.5888000000000009</v>
      </c>
      <c r="F823" s="42">
        <v>100476.07679999963</v>
      </c>
    </row>
    <row r="824" spans="1:6" x14ac:dyDescent="0.2">
      <c r="A824" s="7"/>
      <c r="B824" s="43" t="s">
        <v>88</v>
      </c>
      <c r="C824" s="9"/>
      <c r="D824" s="10"/>
      <c r="E824" s="42"/>
      <c r="F824" s="42"/>
    </row>
    <row r="825" spans="1:6" x14ac:dyDescent="0.2">
      <c r="A825" s="7" t="s">
        <v>28</v>
      </c>
      <c r="B825" s="11" t="s">
        <v>29</v>
      </c>
      <c r="C825" s="9" t="s">
        <v>24</v>
      </c>
      <c r="D825" s="10">
        <v>22</v>
      </c>
      <c r="E825" s="42">
        <v>43.2</v>
      </c>
      <c r="F825" s="42">
        <v>950.40000000000009</v>
      </c>
    </row>
    <row r="826" spans="1:6" x14ac:dyDescent="0.2">
      <c r="A826" s="7" t="s">
        <v>27</v>
      </c>
      <c r="B826" s="11" t="s">
        <v>30</v>
      </c>
      <c r="C826" s="9" t="s">
        <v>24</v>
      </c>
      <c r="D826" s="10">
        <v>22</v>
      </c>
      <c r="E826" s="42">
        <v>10.2784</v>
      </c>
      <c r="F826" s="42">
        <v>226.12479999999999</v>
      </c>
    </row>
    <row r="827" spans="1:6" x14ac:dyDescent="0.2">
      <c r="A827" s="7" t="s">
        <v>31</v>
      </c>
      <c r="B827" s="11" t="s">
        <v>32</v>
      </c>
      <c r="C827" s="9" t="s">
        <v>11</v>
      </c>
      <c r="D827" s="10">
        <v>101</v>
      </c>
      <c r="E827" s="42">
        <v>76.620800000000003</v>
      </c>
      <c r="F827" s="42">
        <v>7738.7008000000005</v>
      </c>
    </row>
    <row r="828" spans="1:6" x14ac:dyDescent="0.2">
      <c r="A828" s="7" t="s">
        <v>33</v>
      </c>
      <c r="B828" s="11" t="s">
        <v>34</v>
      </c>
      <c r="C828" s="9" t="s">
        <v>11</v>
      </c>
      <c r="D828" s="10">
        <v>28</v>
      </c>
      <c r="E828" s="42">
        <v>4.16</v>
      </c>
      <c r="F828" s="42">
        <v>116.48</v>
      </c>
    </row>
    <row r="829" spans="1:6" x14ac:dyDescent="0.2">
      <c r="A829" s="7" t="s">
        <v>41</v>
      </c>
      <c r="B829" s="11" t="s">
        <v>42</v>
      </c>
      <c r="C829" s="9" t="s">
        <v>24</v>
      </c>
      <c r="D829" s="10">
        <v>3</v>
      </c>
      <c r="E829" s="42">
        <v>283.45600000000002</v>
      </c>
      <c r="F829" s="42">
        <v>850.36800000000005</v>
      </c>
    </row>
    <row r="830" spans="1:6" x14ac:dyDescent="0.2">
      <c r="A830" s="7" t="s">
        <v>39</v>
      </c>
      <c r="B830" s="11" t="s">
        <v>43</v>
      </c>
      <c r="C830" s="9" t="s">
        <v>24</v>
      </c>
      <c r="D830" s="10">
        <v>3</v>
      </c>
      <c r="E830" s="42">
        <v>145.71520000000001</v>
      </c>
      <c r="F830" s="42">
        <v>437.14560000000006</v>
      </c>
    </row>
    <row r="831" spans="1:6" x14ac:dyDescent="0.2">
      <c r="A831" s="7" t="s">
        <v>35</v>
      </c>
      <c r="B831" s="11" t="s">
        <v>36</v>
      </c>
      <c r="C831" s="9" t="s">
        <v>8</v>
      </c>
      <c r="D831" s="10">
        <v>582</v>
      </c>
      <c r="E831" s="42">
        <v>8.3968000000000007</v>
      </c>
      <c r="F831" s="42">
        <v>4886.9376000000002</v>
      </c>
    </row>
    <row r="832" spans="1:6" x14ac:dyDescent="0.2">
      <c r="A832" s="7" t="s">
        <v>37</v>
      </c>
      <c r="B832" s="11" t="s">
        <v>38</v>
      </c>
      <c r="C832" s="9" t="s">
        <v>24</v>
      </c>
      <c r="D832" s="10">
        <v>7</v>
      </c>
      <c r="E832" s="42">
        <v>415.32160000000005</v>
      </c>
      <c r="F832" s="42">
        <v>2907.2512000000002</v>
      </c>
    </row>
    <row r="833" spans="1:6" x14ac:dyDescent="0.2">
      <c r="A833" s="7" t="s">
        <v>39</v>
      </c>
      <c r="B833" s="11" t="s">
        <v>40</v>
      </c>
      <c r="C833" s="9" t="s">
        <v>24</v>
      </c>
      <c r="D833" s="10">
        <v>7</v>
      </c>
      <c r="E833" s="42">
        <v>145.71520000000001</v>
      </c>
      <c r="F833" s="42">
        <v>1020.0064000000001</v>
      </c>
    </row>
    <row r="834" spans="1:6" x14ac:dyDescent="0.2">
      <c r="A834" s="7" t="s">
        <v>77</v>
      </c>
      <c r="B834" s="11" t="s">
        <v>78</v>
      </c>
      <c r="C834" s="9" t="s">
        <v>24</v>
      </c>
      <c r="D834" s="10">
        <v>15</v>
      </c>
      <c r="E834" s="42">
        <v>16.115200000000002</v>
      </c>
      <c r="F834" s="42">
        <v>241.72800000000001</v>
      </c>
    </row>
    <row r="835" spans="1:6" x14ac:dyDescent="0.2">
      <c r="A835" s="7"/>
      <c r="B835" s="11"/>
      <c r="C835" s="9"/>
      <c r="D835" s="10"/>
      <c r="E835" s="42"/>
      <c r="F835" s="42"/>
    </row>
    <row r="836" spans="1:6" ht="16.5" x14ac:dyDescent="0.2">
      <c r="A836" s="41" t="s">
        <v>568</v>
      </c>
      <c r="B836" s="22" t="s">
        <v>729</v>
      </c>
      <c r="C836" s="23"/>
      <c r="D836" s="24"/>
      <c r="E836" s="24"/>
      <c r="F836" s="24">
        <f>+SUM(F837:F839)</f>
        <v>24353.31</v>
      </c>
    </row>
    <row r="837" spans="1:6" ht="16.5" x14ac:dyDescent="0.2">
      <c r="A837" s="30"/>
      <c r="B837" s="53" t="s">
        <v>730</v>
      </c>
      <c r="C837" s="9"/>
      <c r="D837" s="10"/>
      <c r="E837" s="10"/>
      <c r="F837" s="10"/>
    </row>
    <row r="838" spans="1:6" x14ac:dyDescent="0.2">
      <c r="A838" s="30" t="s">
        <v>613</v>
      </c>
      <c r="B838" s="11" t="s">
        <v>731</v>
      </c>
      <c r="C838" s="9" t="s">
        <v>4</v>
      </c>
      <c r="D838" s="10">
        <v>13</v>
      </c>
      <c r="E838" s="10">
        <v>1873.33</v>
      </c>
      <c r="F838" s="10">
        <v>24353.31</v>
      </c>
    </row>
    <row r="839" spans="1:6" x14ac:dyDescent="0.2">
      <c r="A839" s="30"/>
      <c r="B839" s="11"/>
      <c r="C839" s="9"/>
      <c r="D839" s="10"/>
      <c r="E839" s="10"/>
      <c r="F839" s="10"/>
    </row>
    <row r="840" spans="1:6" ht="16.5" x14ac:dyDescent="0.2">
      <c r="A840" s="41" t="s">
        <v>569</v>
      </c>
      <c r="B840" s="22" t="s">
        <v>732</v>
      </c>
      <c r="C840" s="23"/>
      <c r="D840" s="24"/>
      <c r="E840" s="24"/>
      <c r="F840" s="24">
        <f>+SUM(F841:F894)</f>
        <v>3693467.7502815914</v>
      </c>
    </row>
    <row r="841" spans="1:6" ht="16.5" x14ac:dyDescent="0.2">
      <c r="A841" s="53"/>
      <c r="B841" s="53" t="s">
        <v>733</v>
      </c>
      <c r="C841" s="9"/>
      <c r="D841" s="10"/>
      <c r="E841" s="10"/>
      <c r="F841" s="65"/>
    </row>
    <row r="842" spans="1:6" x14ac:dyDescent="0.2">
      <c r="A842" s="30" t="s">
        <v>600</v>
      </c>
      <c r="B842" s="11" t="s">
        <v>734</v>
      </c>
      <c r="C842" s="9" t="s">
        <v>6</v>
      </c>
      <c r="D842" s="10">
        <v>2292</v>
      </c>
      <c r="E842" s="10">
        <v>11.39</v>
      </c>
      <c r="F842" s="10">
        <v>26110.46</v>
      </c>
    </row>
    <row r="843" spans="1:6" ht="25.5" x14ac:dyDescent="0.2">
      <c r="A843" s="30" t="s">
        <v>735</v>
      </c>
      <c r="B843" s="11" t="s">
        <v>736</v>
      </c>
      <c r="C843" s="9" t="s">
        <v>58</v>
      </c>
      <c r="D843" s="10">
        <v>53</v>
      </c>
      <c r="E843" s="10">
        <v>168.29</v>
      </c>
      <c r="F843" s="10">
        <v>8919.6200000000008</v>
      </c>
    </row>
    <row r="844" spans="1:6" x14ac:dyDescent="0.2">
      <c r="A844" s="30" t="s">
        <v>737</v>
      </c>
      <c r="B844" s="11" t="s">
        <v>738</v>
      </c>
      <c r="C844" s="9" t="s">
        <v>739</v>
      </c>
      <c r="D844" s="10">
        <v>1</v>
      </c>
      <c r="E844" s="10">
        <v>11520</v>
      </c>
      <c r="F844" s="10">
        <v>11520</v>
      </c>
    </row>
    <row r="845" spans="1:6" x14ac:dyDescent="0.2">
      <c r="A845" s="30" t="s">
        <v>740</v>
      </c>
      <c r="B845" s="8" t="s">
        <v>741</v>
      </c>
      <c r="C845" s="9" t="s">
        <v>7</v>
      </c>
      <c r="D845" s="10">
        <v>200</v>
      </c>
      <c r="E845" s="10">
        <v>76.7</v>
      </c>
      <c r="F845" s="10">
        <v>15339.52</v>
      </c>
    </row>
    <row r="846" spans="1:6" x14ac:dyDescent="0.2">
      <c r="A846" s="30" t="s">
        <v>742</v>
      </c>
      <c r="B846" s="8" t="s">
        <v>743</v>
      </c>
      <c r="C846" s="9" t="s">
        <v>58</v>
      </c>
      <c r="D846" s="10">
        <v>92</v>
      </c>
      <c r="E846" s="10">
        <v>336.4</v>
      </c>
      <c r="F846" s="10">
        <v>30948.51</v>
      </c>
    </row>
    <row r="847" spans="1:6" x14ac:dyDescent="0.2">
      <c r="A847" s="30" t="s">
        <v>744</v>
      </c>
      <c r="B847" s="8" t="s">
        <v>745</v>
      </c>
      <c r="C847" s="9" t="s">
        <v>58</v>
      </c>
      <c r="D847" s="10">
        <v>183</v>
      </c>
      <c r="E847" s="10">
        <v>8.3800000000000008</v>
      </c>
      <c r="F847" s="10">
        <v>1534.27</v>
      </c>
    </row>
    <row r="848" spans="1:6" x14ac:dyDescent="0.2">
      <c r="A848" s="30" t="s">
        <v>27</v>
      </c>
      <c r="B848" s="11" t="s">
        <v>746</v>
      </c>
      <c r="C848" s="9" t="s">
        <v>87</v>
      </c>
      <c r="D848" s="10">
        <v>438</v>
      </c>
      <c r="E848" s="10">
        <v>10.28</v>
      </c>
      <c r="F848" s="10">
        <v>4501.9399999999996</v>
      </c>
    </row>
    <row r="849" spans="1:6" x14ac:dyDescent="0.2">
      <c r="A849" s="30" t="s">
        <v>747</v>
      </c>
      <c r="B849" s="11" t="s">
        <v>748</v>
      </c>
      <c r="C849" s="9" t="s">
        <v>6</v>
      </c>
      <c r="D849" s="10">
        <v>22</v>
      </c>
      <c r="E849" s="10">
        <v>2.59</v>
      </c>
      <c r="F849" s="10">
        <v>56.88</v>
      </c>
    </row>
    <row r="850" spans="1:6" x14ac:dyDescent="0.2">
      <c r="A850" s="30" t="s">
        <v>35</v>
      </c>
      <c r="B850" s="11" t="s">
        <v>36</v>
      </c>
      <c r="C850" s="9" t="s">
        <v>8</v>
      </c>
      <c r="D850" s="10">
        <v>17521</v>
      </c>
      <c r="E850" s="10">
        <v>8.39</v>
      </c>
      <c r="F850" s="10">
        <v>147120.32999999999</v>
      </c>
    </row>
    <row r="851" spans="1:6" x14ac:dyDescent="0.2">
      <c r="A851" s="30" t="s">
        <v>749</v>
      </c>
      <c r="B851" s="11" t="s">
        <v>750</v>
      </c>
      <c r="C851" s="9" t="s">
        <v>87</v>
      </c>
      <c r="D851" s="10">
        <v>365</v>
      </c>
      <c r="E851" s="10">
        <v>410.74</v>
      </c>
      <c r="F851" s="10">
        <v>149919.81</v>
      </c>
    </row>
    <row r="852" spans="1:6" x14ac:dyDescent="0.2">
      <c r="A852" s="30" t="s">
        <v>751</v>
      </c>
      <c r="B852" s="11" t="s">
        <v>752</v>
      </c>
      <c r="C852" s="9" t="s">
        <v>24</v>
      </c>
      <c r="D852" s="10">
        <v>365</v>
      </c>
      <c r="E852" s="10">
        <v>152.43</v>
      </c>
      <c r="F852" s="10">
        <v>55634.18</v>
      </c>
    </row>
    <row r="853" spans="1:6" x14ac:dyDescent="0.2">
      <c r="A853" s="30"/>
      <c r="B853" s="11"/>
      <c r="C853" s="9"/>
      <c r="D853" s="10"/>
      <c r="E853" s="10"/>
      <c r="F853" s="10"/>
    </row>
    <row r="854" spans="1:6" x14ac:dyDescent="0.2">
      <c r="A854" s="30"/>
      <c r="B854" s="11" t="s">
        <v>1054</v>
      </c>
      <c r="C854" s="9"/>
      <c r="D854" s="10"/>
      <c r="E854" s="10"/>
      <c r="F854" s="10"/>
    </row>
    <row r="855" spans="1:6" x14ac:dyDescent="0.2">
      <c r="A855" s="30"/>
      <c r="B855" s="11" t="s">
        <v>1055</v>
      </c>
      <c r="C855" s="9"/>
      <c r="D855" s="10"/>
      <c r="E855" s="10"/>
      <c r="F855" s="10"/>
    </row>
    <row r="856" spans="1:6" x14ac:dyDescent="0.2">
      <c r="A856" s="30"/>
      <c r="B856" s="11" t="s">
        <v>1056</v>
      </c>
      <c r="C856" s="9" t="s">
        <v>530</v>
      </c>
      <c r="D856" s="10">
        <v>1</v>
      </c>
      <c r="E856" s="10">
        <v>14420.108295721278</v>
      </c>
      <c r="F856" s="10">
        <v>14420.108295721278</v>
      </c>
    </row>
    <row r="857" spans="1:6" x14ac:dyDescent="0.2">
      <c r="A857" s="30"/>
      <c r="B857" s="11" t="s">
        <v>1057</v>
      </c>
      <c r="C857" s="9" t="s">
        <v>7</v>
      </c>
      <c r="D857" s="10">
        <v>96</v>
      </c>
      <c r="E857" s="10">
        <v>114.35687396592917</v>
      </c>
      <c r="F857" s="10">
        <v>10978.259900729201</v>
      </c>
    </row>
    <row r="858" spans="1:6" x14ac:dyDescent="0.2">
      <c r="A858" s="30" t="s">
        <v>1027</v>
      </c>
      <c r="B858" s="11" t="s">
        <v>1058</v>
      </c>
      <c r="C858" s="9" t="s">
        <v>87</v>
      </c>
      <c r="D858" s="10">
        <v>48.254975999999999</v>
      </c>
      <c r="E858" s="10">
        <v>33.640287565717216</v>
      </c>
      <c r="F858" s="10">
        <v>1623.3112691167826</v>
      </c>
    </row>
    <row r="859" spans="1:6" x14ac:dyDescent="0.2">
      <c r="A859" s="30"/>
      <c r="B859" s="11" t="s">
        <v>1059</v>
      </c>
      <c r="C859" s="9" t="s">
        <v>87</v>
      </c>
      <c r="D859" s="10">
        <v>96.509951999999998</v>
      </c>
      <c r="E859" s="10">
        <v>62.300874396357841</v>
      </c>
      <c r="F859" s="10">
        <v>6012.6543975505238</v>
      </c>
    </row>
    <row r="860" spans="1:6" x14ac:dyDescent="0.2">
      <c r="A860" s="30" t="s">
        <v>1060</v>
      </c>
      <c r="B860" s="11" t="s">
        <v>1061</v>
      </c>
      <c r="C860" s="9" t="s">
        <v>8</v>
      </c>
      <c r="D860" s="10">
        <v>4632.4776959999999</v>
      </c>
      <c r="E860" s="10">
        <v>12.751895699097439</v>
      </c>
      <c r="F860" s="10">
        <v>59072.87240778721</v>
      </c>
    </row>
    <row r="861" spans="1:6" x14ac:dyDescent="0.2">
      <c r="A861" s="30" t="s">
        <v>1062</v>
      </c>
      <c r="B861" s="11" t="s">
        <v>1063</v>
      </c>
      <c r="C861" s="9" t="s">
        <v>87</v>
      </c>
      <c r="D861" s="10">
        <v>57.905971199999996</v>
      </c>
      <c r="E861" s="10">
        <v>405.12033623581448</v>
      </c>
      <c r="F861" s="10">
        <v>23458.886522605389</v>
      </c>
    </row>
    <row r="862" spans="1:6" x14ac:dyDescent="0.2">
      <c r="A862" s="30"/>
      <c r="B862" s="11" t="s">
        <v>1064</v>
      </c>
      <c r="C862" s="9" t="s">
        <v>4</v>
      </c>
      <c r="D862" s="10">
        <v>8</v>
      </c>
      <c r="E862" s="10">
        <v>233.90721862178481</v>
      </c>
      <c r="F862" s="10">
        <v>1871.2577489742785</v>
      </c>
    </row>
    <row r="863" spans="1:6" x14ac:dyDescent="0.2">
      <c r="A863" s="30"/>
      <c r="B863" s="11" t="s">
        <v>1065</v>
      </c>
      <c r="C863" s="9"/>
      <c r="D863" s="10"/>
      <c r="E863" s="10"/>
      <c r="F863" s="10"/>
    </row>
    <row r="864" spans="1:6" x14ac:dyDescent="0.2">
      <c r="A864" s="30"/>
      <c r="B864" s="11" t="s">
        <v>1066</v>
      </c>
      <c r="C864" s="9" t="s">
        <v>87</v>
      </c>
      <c r="D864" s="10">
        <v>105.95200000000004</v>
      </c>
      <c r="E864" s="10">
        <v>81.386711650525029</v>
      </c>
      <c r="F864" s="10">
        <v>8623.0848727964312</v>
      </c>
    </row>
    <row r="865" spans="1:6" x14ac:dyDescent="0.2">
      <c r="A865" s="30"/>
      <c r="B865" s="11" t="s">
        <v>1058</v>
      </c>
      <c r="C865" s="9" t="s">
        <v>87</v>
      </c>
      <c r="D865" s="10">
        <v>105.95200000000004</v>
      </c>
      <c r="E865" s="10">
        <v>50.242640642224075</v>
      </c>
      <c r="F865" s="10">
        <v>5323.3082613249271</v>
      </c>
    </row>
    <row r="866" spans="1:6" x14ac:dyDescent="0.2">
      <c r="A866" s="30" t="s">
        <v>1029</v>
      </c>
      <c r="B866" s="11" t="s">
        <v>1067</v>
      </c>
      <c r="C866" s="9" t="s">
        <v>6</v>
      </c>
      <c r="D866" s="10">
        <v>43.730000000000004</v>
      </c>
      <c r="E866" s="10">
        <v>34.812203548460829</v>
      </c>
      <c r="F866" s="10">
        <v>1522.3376611741921</v>
      </c>
    </row>
    <row r="867" spans="1:6" x14ac:dyDescent="0.2">
      <c r="A867" s="30" t="s">
        <v>1068</v>
      </c>
      <c r="B867" s="11" t="s">
        <v>1069</v>
      </c>
      <c r="C867" s="9" t="s">
        <v>6</v>
      </c>
      <c r="D867" s="10">
        <v>43.730000000000004</v>
      </c>
      <c r="E867" s="10">
        <v>51.259161503153706</v>
      </c>
      <c r="F867" s="10">
        <v>2241.5631325329118</v>
      </c>
    </row>
    <row r="868" spans="1:6" x14ac:dyDescent="0.2">
      <c r="A868" s="30" t="s">
        <v>1070</v>
      </c>
      <c r="B868" s="11" t="s">
        <v>1071</v>
      </c>
      <c r="C868" s="9" t="s">
        <v>6</v>
      </c>
      <c r="D868" s="10">
        <v>260.94000000000273</v>
      </c>
      <c r="E868" s="10">
        <v>30.283786826709832</v>
      </c>
      <c r="F868" s="10">
        <v>7902.2513345617463</v>
      </c>
    </row>
    <row r="869" spans="1:6" x14ac:dyDescent="0.2">
      <c r="A869" s="30" t="s">
        <v>1072</v>
      </c>
      <c r="B869" s="11" t="s">
        <v>1073</v>
      </c>
      <c r="C869" s="9" t="s">
        <v>4</v>
      </c>
      <c r="D869" s="10">
        <v>65</v>
      </c>
      <c r="E869" s="10">
        <v>0.91751958200231609</v>
      </c>
      <c r="F869" s="10">
        <v>59.638772830150543</v>
      </c>
    </row>
    <row r="870" spans="1:6" x14ac:dyDescent="0.2">
      <c r="A870" s="30" t="s">
        <v>1060</v>
      </c>
      <c r="B870" s="11" t="s">
        <v>1074</v>
      </c>
      <c r="C870" s="9" t="s">
        <v>8</v>
      </c>
      <c r="D870" s="10">
        <v>5770.5500000000347</v>
      </c>
      <c r="E870" s="10">
        <v>12.751895699097439</v>
      </c>
      <c r="F870" s="10">
        <v>73585.451726427171</v>
      </c>
    </row>
    <row r="871" spans="1:6" x14ac:dyDescent="0.2">
      <c r="A871" s="30" t="s">
        <v>1075</v>
      </c>
      <c r="B871" s="11" t="s">
        <v>1076</v>
      </c>
      <c r="C871" s="9" t="s">
        <v>87</v>
      </c>
      <c r="D871" s="10">
        <v>57.705500000000349</v>
      </c>
      <c r="E871" s="10">
        <v>594.38614206816453</v>
      </c>
      <c r="F871" s="10">
        <v>34299.349521114673</v>
      </c>
    </row>
    <row r="872" spans="1:6" x14ac:dyDescent="0.2">
      <c r="A872" s="30" t="s">
        <v>1029</v>
      </c>
      <c r="B872" s="11" t="s">
        <v>1077</v>
      </c>
      <c r="C872" s="9" t="s">
        <v>87</v>
      </c>
      <c r="D872" s="10">
        <v>73.184000000000026</v>
      </c>
      <c r="E872" s="10">
        <v>34.812203548460829</v>
      </c>
      <c r="F872" s="10">
        <v>2547.6963044905583</v>
      </c>
    </row>
    <row r="873" spans="1:6" x14ac:dyDescent="0.2">
      <c r="A873" s="30"/>
      <c r="B873" s="11" t="s">
        <v>1059</v>
      </c>
      <c r="C873" s="9" t="s">
        <v>87</v>
      </c>
      <c r="D873" s="10">
        <v>65.536000000000016</v>
      </c>
      <c r="E873" s="10">
        <v>62.300874396357841</v>
      </c>
      <c r="F873" s="10">
        <v>4082.9501044397084</v>
      </c>
    </row>
    <row r="874" spans="1:6" x14ac:dyDescent="0.2">
      <c r="A874" s="30"/>
      <c r="B874" s="11" t="s">
        <v>1078</v>
      </c>
      <c r="C874" s="9" t="s">
        <v>87</v>
      </c>
      <c r="D874" s="10">
        <v>57.705500000000349</v>
      </c>
      <c r="E874" s="10">
        <v>36.069491598102182</v>
      </c>
      <c r="F874" s="10">
        <v>2081.4080474142979</v>
      </c>
    </row>
    <row r="875" spans="1:6" x14ac:dyDescent="0.2">
      <c r="A875" s="30"/>
      <c r="B875" s="11"/>
      <c r="C875" s="9"/>
      <c r="D875" s="10"/>
      <c r="E875" s="10"/>
      <c r="F875" s="10"/>
    </row>
    <row r="876" spans="1:6" ht="16.5" x14ac:dyDescent="0.2">
      <c r="A876" s="53"/>
      <c r="B876" s="53" t="s">
        <v>753</v>
      </c>
      <c r="C876" s="9"/>
      <c r="D876" s="10"/>
      <c r="E876" s="10"/>
      <c r="F876" s="65"/>
    </row>
    <row r="877" spans="1:6" x14ac:dyDescent="0.2">
      <c r="A877" s="30" t="s">
        <v>28</v>
      </c>
      <c r="B877" s="11" t="s">
        <v>29</v>
      </c>
      <c r="C877" s="9" t="s">
        <v>87</v>
      </c>
      <c r="D877" s="10">
        <v>698</v>
      </c>
      <c r="E877" s="10">
        <v>43.2</v>
      </c>
      <c r="F877" s="10">
        <v>30153.599999999999</v>
      </c>
    </row>
    <row r="878" spans="1:6" x14ac:dyDescent="0.2">
      <c r="A878" s="30" t="s">
        <v>27</v>
      </c>
      <c r="B878" s="11" t="s">
        <v>30</v>
      </c>
      <c r="C878" s="9" t="s">
        <v>87</v>
      </c>
      <c r="D878" s="10">
        <v>385</v>
      </c>
      <c r="E878" s="10">
        <v>10.28</v>
      </c>
      <c r="F878" s="10">
        <v>3957.18</v>
      </c>
    </row>
    <row r="879" spans="1:6" x14ac:dyDescent="0.2">
      <c r="A879" s="30" t="s">
        <v>754</v>
      </c>
      <c r="B879" s="11" t="s">
        <v>755</v>
      </c>
      <c r="C879" s="9" t="s">
        <v>7</v>
      </c>
      <c r="D879" s="10">
        <v>440</v>
      </c>
      <c r="E879" s="10">
        <v>5.81</v>
      </c>
      <c r="F879" s="10">
        <v>2556.6999999999998</v>
      </c>
    </row>
    <row r="880" spans="1:6" x14ac:dyDescent="0.2">
      <c r="A880" s="30" t="s">
        <v>31</v>
      </c>
      <c r="B880" s="11" t="s">
        <v>32</v>
      </c>
      <c r="C880" s="9" t="s">
        <v>6</v>
      </c>
      <c r="D880" s="10">
        <v>1540</v>
      </c>
      <c r="E880" s="10">
        <v>76.62</v>
      </c>
      <c r="F880" s="10">
        <v>117996.03</v>
      </c>
    </row>
    <row r="881" spans="1:6" x14ac:dyDescent="0.2">
      <c r="A881" s="30" t="s">
        <v>33</v>
      </c>
      <c r="B881" s="11" t="s">
        <v>34</v>
      </c>
      <c r="C881" s="9" t="s">
        <v>6</v>
      </c>
      <c r="D881" s="10">
        <v>246</v>
      </c>
      <c r="E881" s="10">
        <v>4.16</v>
      </c>
      <c r="F881" s="10">
        <v>1023.36</v>
      </c>
    </row>
    <row r="882" spans="1:6" x14ac:dyDescent="0.2">
      <c r="A882" s="30" t="s">
        <v>41</v>
      </c>
      <c r="B882" s="11" t="s">
        <v>42</v>
      </c>
      <c r="C882" s="9" t="s">
        <v>87</v>
      </c>
      <c r="D882" s="10">
        <v>12</v>
      </c>
      <c r="E882" s="10">
        <v>283.45999999999998</v>
      </c>
      <c r="F882" s="10">
        <v>3401.47</v>
      </c>
    </row>
    <row r="883" spans="1:6" x14ac:dyDescent="0.2">
      <c r="A883" s="30" t="s">
        <v>39</v>
      </c>
      <c r="B883" s="11" t="s">
        <v>43</v>
      </c>
      <c r="C883" s="9" t="s">
        <v>87</v>
      </c>
      <c r="D883" s="10">
        <v>12</v>
      </c>
      <c r="E883" s="10">
        <v>145.72</v>
      </c>
      <c r="F883" s="10">
        <v>1748.58</v>
      </c>
    </row>
    <row r="884" spans="1:6" x14ac:dyDescent="0.2">
      <c r="A884" s="30" t="s">
        <v>35</v>
      </c>
      <c r="B884" s="11" t="s">
        <v>36</v>
      </c>
      <c r="C884" s="9" t="s">
        <v>8</v>
      </c>
      <c r="D884" s="10">
        <v>34652</v>
      </c>
      <c r="E884" s="10">
        <v>8.39</v>
      </c>
      <c r="F884" s="10">
        <v>290965.90999999997</v>
      </c>
    </row>
    <row r="885" spans="1:6" x14ac:dyDescent="0.2">
      <c r="A885" s="30" t="s">
        <v>37</v>
      </c>
      <c r="B885" s="11" t="s">
        <v>38</v>
      </c>
      <c r="C885" s="9" t="s">
        <v>87</v>
      </c>
      <c r="D885" s="10">
        <v>385</v>
      </c>
      <c r="E885" s="10">
        <v>415.32</v>
      </c>
      <c r="F885" s="10">
        <v>159898.82</v>
      </c>
    </row>
    <row r="886" spans="1:6" x14ac:dyDescent="0.2">
      <c r="A886" s="30" t="s">
        <v>39</v>
      </c>
      <c r="B886" s="11" t="s">
        <v>756</v>
      </c>
      <c r="C886" s="9" t="s">
        <v>87</v>
      </c>
      <c r="D886" s="10">
        <v>385</v>
      </c>
      <c r="E886" s="10">
        <v>145.72</v>
      </c>
      <c r="F886" s="10">
        <v>56100.35</v>
      </c>
    </row>
    <row r="887" spans="1:6" x14ac:dyDescent="0.2">
      <c r="A887" s="30" t="s">
        <v>77</v>
      </c>
      <c r="B887" s="11" t="s">
        <v>78</v>
      </c>
      <c r="C887" s="9" t="s">
        <v>87</v>
      </c>
      <c r="D887" s="10">
        <v>313</v>
      </c>
      <c r="E887" s="10">
        <v>15.35</v>
      </c>
      <c r="F887" s="10">
        <v>4803.67</v>
      </c>
    </row>
    <row r="888" spans="1:6" x14ac:dyDescent="0.2">
      <c r="A888" s="30"/>
      <c r="B888" s="11"/>
      <c r="C888" s="9"/>
      <c r="D888" s="10"/>
      <c r="E888" s="10"/>
      <c r="F888" s="10"/>
    </row>
    <row r="889" spans="1:6" ht="16.5" x14ac:dyDescent="0.2">
      <c r="A889" s="66"/>
      <c r="B889" s="53" t="s">
        <v>757</v>
      </c>
      <c r="C889" s="9"/>
      <c r="D889" s="10"/>
      <c r="E889" s="10"/>
      <c r="F889" s="65"/>
    </row>
    <row r="890" spans="1:6" x14ac:dyDescent="0.2">
      <c r="A890" s="30" t="s">
        <v>758</v>
      </c>
      <c r="B890" s="11" t="s">
        <v>759</v>
      </c>
      <c r="C890" s="9" t="s">
        <v>6</v>
      </c>
      <c r="D890" s="10">
        <v>6218</v>
      </c>
      <c r="E890" s="10">
        <v>135.63999999999999</v>
      </c>
      <c r="F890" s="10">
        <v>843419.47</v>
      </c>
    </row>
    <row r="891" spans="1:6" x14ac:dyDescent="0.2">
      <c r="A891" s="30" t="s">
        <v>35</v>
      </c>
      <c r="B891" s="11" t="s">
        <v>36</v>
      </c>
      <c r="C891" s="9" t="s">
        <v>8</v>
      </c>
      <c r="D891" s="10">
        <v>108141</v>
      </c>
      <c r="E891" s="10">
        <v>8.39</v>
      </c>
      <c r="F891" s="10">
        <v>908038.35</v>
      </c>
    </row>
    <row r="892" spans="1:6" x14ac:dyDescent="0.2">
      <c r="A892" s="30" t="s">
        <v>37</v>
      </c>
      <c r="B892" s="11" t="s">
        <v>38</v>
      </c>
      <c r="C892" s="9" t="s">
        <v>87</v>
      </c>
      <c r="D892" s="10">
        <v>983</v>
      </c>
      <c r="E892" s="10">
        <v>415.32</v>
      </c>
      <c r="F892" s="10">
        <v>408261.13</v>
      </c>
    </row>
    <row r="893" spans="1:6" x14ac:dyDescent="0.2">
      <c r="A893" s="30" t="s">
        <v>751</v>
      </c>
      <c r="B893" s="11" t="s">
        <v>752</v>
      </c>
      <c r="C893" s="9" t="s">
        <v>87</v>
      </c>
      <c r="D893" s="10">
        <v>983</v>
      </c>
      <c r="E893" s="10">
        <v>152.43</v>
      </c>
      <c r="F893" s="10">
        <v>149831.22</v>
      </c>
    </row>
    <row r="894" spans="1:6" x14ac:dyDescent="0.2">
      <c r="A894" s="30"/>
      <c r="B894" s="11"/>
      <c r="C894" s="9"/>
      <c r="D894" s="10"/>
      <c r="E894" s="10"/>
      <c r="F894" s="10"/>
    </row>
    <row r="895" spans="1:6" ht="16.5" x14ac:dyDescent="0.2">
      <c r="A895" s="41" t="s">
        <v>570</v>
      </c>
      <c r="B895" s="22" t="s">
        <v>760</v>
      </c>
      <c r="C895" s="23"/>
      <c r="D895" s="24"/>
      <c r="E895" s="24"/>
      <c r="F895" s="24">
        <f>+SUM(F896:F899)</f>
        <v>573289.64999999991</v>
      </c>
    </row>
    <row r="896" spans="1:6" x14ac:dyDescent="0.2">
      <c r="A896" s="30" t="s">
        <v>761</v>
      </c>
      <c r="B896" s="11" t="s">
        <v>762</v>
      </c>
      <c r="C896" s="9" t="s">
        <v>6</v>
      </c>
      <c r="D896" s="10">
        <v>6218</v>
      </c>
      <c r="E896" s="10">
        <v>33.880000000000003</v>
      </c>
      <c r="F896" s="10">
        <v>210675.79</v>
      </c>
    </row>
    <row r="897" spans="1:6" x14ac:dyDescent="0.2">
      <c r="A897" s="30" t="s">
        <v>428</v>
      </c>
      <c r="B897" s="11" t="s">
        <v>763</v>
      </c>
      <c r="C897" s="9" t="s">
        <v>6</v>
      </c>
      <c r="D897" s="10">
        <v>6218</v>
      </c>
      <c r="E897" s="10">
        <v>21.76</v>
      </c>
      <c r="F897" s="10">
        <v>135303.67999999999</v>
      </c>
    </row>
    <row r="898" spans="1:6" x14ac:dyDescent="0.2">
      <c r="A898" s="30" t="s">
        <v>764</v>
      </c>
      <c r="B898" s="11" t="s">
        <v>765</v>
      </c>
      <c r="C898" s="9" t="s">
        <v>6</v>
      </c>
      <c r="D898" s="10">
        <v>6218</v>
      </c>
      <c r="E898" s="10">
        <v>36.56</v>
      </c>
      <c r="F898" s="10">
        <v>227310.18</v>
      </c>
    </row>
    <row r="899" spans="1:6" x14ac:dyDescent="0.2">
      <c r="A899" s="7"/>
      <c r="B899" s="11"/>
      <c r="C899" s="9"/>
      <c r="D899" s="10"/>
      <c r="E899" s="42"/>
      <c r="F899" s="42"/>
    </row>
    <row r="900" spans="1:6" ht="16.5" x14ac:dyDescent="0.2">
      <c r="A900" s="41" t="s">
        <v>1048</v>
      </c>
      <c r="B900" s="22" t="s">
        <v>145</v>
      </c>
      <c r="C900" s="23"/>
      <c r="D900" s="24"/>
      <c r="E900" s="24"/>
      <c r="F900" s="24">
        <f>+SUM(F901:F945)</f>
        <v>641404.39846399997</v>
      </c>
    </row>
    <row r="901" spans="1:6" ht="13.5" x14ac:dyDescent="0.2">
      <c r="A901" s="10"/>
      <c r="B901" s="47" t="s">
        <v>146</v>
      </c>
      <c r="C901" s="9"/>
      <c r="D901" s="10"/>
      <c r="E901" s="42"/>
      <c r="F901" s="10"/>
    </row>
    <row r="902" spans="1:6" x14ac:dyDescent="0.2">
      <c r="A902" s="7" t="s">
        <v>147</v>
      </c>
      <c r="B902" s="46" t="s">
        <v>148</v>
      </c>
      <c r="C902" s="9" t="s">
        <v>87</v>
      </c>
      <c r="D902" s="10">
        <v>1202.3999999999999</v>
      </c>
      <c r="E902" s="42">
        <v>8.3967999999999989</v>
      </c>
      <c r="F902" s="10">
        <v>10096.312319999997</v>
      </c>
    </row>
    <row r="903" spans="1:6" x14ac:dyDescent="0.2">
      <c r="A903" s="7" t="s">
        <v>149</v>
      </c>
      <c r="B903" s="46" t="s">
        <v>150</v>
      </c>
      <c r="C903" s="9" t="s">
        <v>87</v>
      </c>
      <c r="D903" s="10">
        <v>396.90000000000003</v>
      </c>
      <c r="E903" s="42">
        <v>9.4591999999999992</v>
      </c>
      <c r="F903" s="10">
        <v>3754.3564799999999</v>
      </c>
    </row>
    <row r="904" spans="1:6" x14ac:dyDescent="0.2">
      <c r="A904" s="7" t="s">
        <v>107</v>
      </c>
      <c r="B904" s="46" t="s">
        <v>108</v>
      </c>
      <c r="C904" s="9" t="s">
        <v>87</v>
      </c>
      <c r="D904" s="10">
        <v>573.54</v>
      </c>
      <c r="E904" s="42">
        <v>3.5712000000000002</v>
      </c>
      <c r="F904" s="10">
        <v>2048.226048</v>
      </c>
    </row>
    <row r="905" spans="1:6" x14ac:dyDescent="0.2">
      <c r="A905" s="7" t="s">
        <v>109</v>
      </c>
      <c r="B905" s="46" t="s">
        <v>110</v>
      </c>
      <c r="C905" s="9" t="s">
        <v>87</v>
      </c>
      <c r="D905" s="10">
        <v>573.54</v>
      </c>
      <c r="E905" s="42">
        <v>26.368000000000002</v>
      </c>
      <c r="F905" s="10">
        <v>15123.102720000001</v>
      </c>
    </row>
    <row r="906" spans="1:6" x14ac:dyDescent="0.2">
      <c r="A906" s="7" t="s">
        <v>151</v>
      </c>
      <c r="B906" s="46" t="s">
        <v>152</v>
      </c>
      <c r="C906" s="9" t="s">
        <v>87</v>
      </c>
      <c r="D906" s="10">
        <v>1025.76</v>
      </c>
      <c r="E906" s="42">
        <v>17.267199999999999</v>
      </c>
      <c r="F906" s="10">
        <v>17712.003072</v>
      </c>
    </row>
    <row r="907" spans="1:6" x14ac:dyDescent="0.2">
      <c r="A907" s="7" t="s">
        <v>153</v>
      </c>
      <c r="B907" s="46" t="s">
        <v>154</v>
      </c>
      <c r="C907" s="9" t="s">
        <v>6</v>
      </c>
      <c r="D907" s="10">
        <v>1267.4000000000001</v>
      </c>
      <c r="E907" s="42">
        <v>74.675200000000004</v>
      </c>
      <c r="F907" s="10">
        <v>94643.348480000015</v>
      </c>
    </row>
    <row r="908" spans="1:6" x14ac:dyDescent="0.2">
      <c r="A908" s="7" t="s">
        <v>155</v>
      </c>
      <c r="B908" s="46" t="s">
        <v>156</v>
      </c>
      <c r="C908" s="9" t="s">
        <v>6</v>
      </c>
      <c r="D908" s="10">
        <v>1267.4000000000001</v>
      </c>
      <c r="E908" s="42">
        <v>7.6544000000000008</v>
      </c>
      <c r="F908" s="10">
        <v>9701.1865600000019</v>
      </c>
    </row>
    <row r="909" spans="1:6" x14ac:dyDescent="0.2">
      <c r="A909" s="7" t="s">
        <v>33</v>
      </c>
      <c r="B909" s="46" t="s">
        <v>34</v>
      </c>
      <c r="C909" s="9" t="s">
        <v>6</v>
      </c>
      <c r="D909" s="10">
        <v>932.39999999999986</v>
      </c>
      <c r="E909" s="42">
        <v>4.16</v>
      </c>
      <c r="F909" s="10">
        <v>3878.7839999999997</v>
      </c>
    </row>
    <row r="910" spans="1:6" x14ac:dyDescent="0.2">
      <c r="A910" s="7" t="s">
        <v>157</v>
      </c>
      <c r="B910" s="46" t="s">
        <v>158</v>
      </c>
      <c r="C910" s="9" t="s">
        <v>87</v>
      </c>
      <c r="D910" s="10">
        <v>93.24</v>
      </c>
      <c r="E910" s="42">
        <v>144.0384</v>
      </c>
      <c r="F910" s="10">
        <v>13430.140415999998</v>
      </c>
    </row>
    <row r="911" spans="1:6" x14ac:dyDescent="0.2">
      <c r="A911" s="7" t="s">
        <v>41</v>
      </c>
      <c r="B911" s="11" t="s">
        <v>42</v>
      </c>
      <c r="C911" s="9" t="s">
        <v>87</v>
      </c>
      <c r="D911" s="10">
        <v>6.03</v>
      </c>
      <c r="E911" s="42">
        <v>283.45600000000002</v>
      </c>
      <c r="F911" s="42">
        <v>1709.2396800000001</v>
      </c>
    </row>
    <row r="912" spans="1:6" x14ac:dyDescent="0.2">
      <c r="A912" s="7" t="s">
        <v>39</v>
      </c>
      <c r="B912" s="11" t="s">
        <v>43</v>
      </c>
      <c r="C912" s="9" t="s">
        <v>87</v>
      </c>
      <c r="D912" s="10">
        <v>6.03</v>
      </c>
      <c r="E912" s="42">
        <v>145.71520000000001</v>
      </c>
      <c r="F912" s="42">
        <v>878.66265600000008</v>
      </c>
    </row>
    <row r="913" spans="1:6" x14ac:dyDescent="0.2">
      <c r="A913" s="7" t="s">
        <v>159</v>
      </c>
      <c r="B913" s="45" t="s">
        <v>160</v>
      </c>
      <c r="C913" s="9" t="s">
        <v>4</v>
      </c>
      <c r="D913" s="10">
        <v>1</v>
      </c>
      <c r="E913" s="42">
        <v>8197.8624</v>
      </c>
      <c r="F913" s="10">
        <v>8197.8624</v>
      </c>
    </row>
    <row r="914" spans="1:6" x14ac:dyDescent="0.2">
      <c r="A914" s="7" t="s">
        <v>161</v>
      </c>
      <c r="B914" s="46" t="s">
        <v>162</v>
      </c>
      <c r="C914" s="9" t="s">
        <v>4</v>
      </c>
      <c r="D914" s="10">
        <v>1</v>
      </c>
      <c r="E914" s="42">
        <v>21621.8112</v>
      </c>
      <c r="F914" s="10">
        <v>21621.8112</v>
      </c>
    </row>
    <row r="915" spans="1:6" ht="25.5" x14ac:dyDescent="0.2">
      <c r="A915" s="7" t="s">
        <v>163</v>
      </c>
      <c r="B915" s="46" t="s">
        <v>164</v>
      </c>
      <c r="C915" s="9" t="s">
        <v>4</v>
      </c>
      <c r="D915" s="10">
        <v>16</v>
      </c>
      <c r="E915" s="42">
        <v>3279.6928000000003</v>
      </c>
      <c r="F915" s="10">
        <v>52475.084800000004</v>
      </c>
    </row>
    <row r="916" spans="1:6" ht="25.5" x14ac:dyDescent="0.2">
      <c r="A916" s="7" t="s">
        <v>165</v>
      </c>
      <c r="B916" s="46" t="s">
        <v>166</v>
      </c>
      <c r="C916" s="9" t="s">
        <v>4</v>
      </c>
      <c r="D916" s="10">
        <v>1</v>
      </c>
      <c r="E916" s="42">
        <v>4919.5392000000002</v>
      </c>
      <c r="F916" s="10">
        <v>4919.5392000000002</v>
      </c>
    </row>
    <row r="917" spans="1:6" x14ac:dyDescent="0.2">
      <c r="A917" s="7" t="s">
        <v>167</v>
      </c>
      <c r="B917" s="46" t="s">
        <v>168</v>
      </c>
      <c r="C917" s="9" t="s">
        <v>4</v>
      </c>
      <c r="D917" s="10">
        <v>35</v>
      </c>
      <c r="E917" s="42">
        <v>214.79680000000002</v>
      </c>
      <c r="F917" s="10">
        <v>7517.8880000000008</v>
      </c>
    </row>
    <row r="918" spans="1:6" x14ac:dyDescent="0.2">
      <c r="A918" s="7" t="s">
        <v>169</v>
      </c>
      <c r="B918" s="46" t="s">
        <v>170</v>
      </c>
      <c r="C918" s="9" t="s">
        <v>4</v>
      </c>
      <c r="D918" s="10">
        <v>16</v>
      </c>
      <c r="E918" s="42">
        <v>5704.8319999999994</v>
      </c>
      <c r="F918" s="10">
        <v>91277.311999999991</v>
      </c>
    </row>
    <row r="919" spans="1:6" ht="25.5" x14ac:dyDescent="0.2">
      <c r="A919" s="7" t="s">
        <v>171</v>
      </c>
      <c r="B919" s="46" t="s">
        <v>172</v>
      </c>
      <c r="C919" s="9" t="s">
        <v>7</v>
      </c>
      <c r="D919" s="10">
        <v>107</v>
      </c>
      <c r="E919" s="42">
        <v>106.53440000000001</v>
      </c>
      <c r="F919" s="10">
        <v>11399.1808</v>
      </c>
    </row>
    <row r="920" spans="1:6" ht="25.5" x14ac:dyDescent="0.2">
      <c r="A920" s="7" t="s">
        <v>173</v>
      </c>
      <c r="B920" s="46" t="s">
        <v>174</v>
      </c>
      <c r="C920" s="9" t="s">
        <v>7</v>
      </c>
      <c r="D920" s="10">
        <v>185</v>
      </c>
      <c r="E920" s="42">
        <v>175.5264</v>
      </c>
      <c r="F920" s="10">
        <v>32472.383999999998</v>
      </c>
    </row>
    <row r="921" spans="1:6" ht="25.5" x14ac:dyDescent="0.2">
      <c r="A921" s="7" t="s">
        <v>175</v>
      </c>
      <c r="B921" s="46" t="s">
        <v>176</v>
      </c>
      <c r="C921" s="9" t="s">
        <v>7</v>
      </c>
      <c r="D921" s="10">
        <v>140</v>
      </c>
      <c r="E921" s="42">
        <v>295.56479999999999</v>
      </c>
      <c r="F921" s="10">
        <v>41379.072</v>
      </c>
    </row>
    <row r="922" spans="1:6" ht="25.5" x14ac:dyDescent="0.2">
      <c r="A922" s="7" t="s">
        <v>177</v>
      </c>
      <c r="B922" s="46" t="s">
        <v>178</v>
      </c>
      <c r="C922" s="9" t="s">
        <v>7</v>
      </c>
      <c r="D922" s="10">
        <v>69</v>
      </c>
      <c r="E922" s="42">
        <v>425.98400000000004</v>
      </c>
      <c r="F922" s="10">
        <v>29392.896000000004</v>
      </c>
    </row>
    <row r="923" spans="1:6" ht="25.5" x14ac:dyDescent="0.2">
      <c r="A923" s="7" t="s">
        <v>179</v>
      </c>
      <c r="B923" s="46" t="s">
        <v>180</v>
      </c>
      <c r="C923" s="9" t="s">
        <v>7</v>
      </c>
      <c r="D923" s="10">
        <v>69</v>
      </c>
      <c r="E923" s="42">
        <v>631.34720000000004</v>
      </c>
      <c r="F923" s="10">
        <v>43562.9568</v>
      </c>
    </row>
    <row r="924" spans="1:6" ht="25.5" x14ac:dyDescent="0.2">
      <c r="A924" s="7" t="s">
        <v>181</v>
      </c>
      <c r="B924" s="46" t="s">
        <v>182</v>
      </c>
      <c r="C924" s="9" t="s">
        <v>7</v>
      </c>
      <c r="D924" s="10">
        <v>4.5</v>
      </c>
      <c r="E924" s="42">
        <v>957.93920000000003</v>
      </c>
      <c r="F924" s="10">
        <v>4310.7264000000005</v>
      </c>
    </row>
    <row r="925" spans="1:6" x14ac:dyDescent="0.2">
      <c r="A925" s="7" t="s">
        <v>183</v>
      </c>
      <c r="B925" s="46" t="s">
        <v>184</v>
      </c>
      <c r="C925" s="9" t="s">
        <v>4</v>
      </c>
      <c r="D925" s="10">
        <v>35</v>
      </c>
      <c r="E925" s="42">
        <v>922.91840000000002</v>
      </c>
      <c r="F925" s="10">
        <v>32302.144</v>
      </c>
    </row>
    <row r="926" spans="1:6" x14ac:dyDescent="0.2">
      <c r="A926" s="7" t="s">
        <v>69</v>
      </c>
      <c r="B926" s="46" t="s">
        <v>185</v>
      </c>
      <c r="C926" s="9" t="s">
        <v>7</v>
      </c>
      <c r="D926" s="10">
        <v>34</v>
      </c>
      <c r="E926" s="42">
        <v>661.40160000000003</v>
      </c>
      <c r="F926" s="10">
        <v>22487.654399999999</v>
      </c>
    </row>
    <row r="927" spans="1:6" ht="13.5" x14ac:dyDescent="0.2">
      <c r="A927" s="7"/>
      <c r="B927" s="47" t="s">
        <v>186</v>
      </c>
      <c r="C927" s="9"/>
      <c r="D927" s="10"/>
      <c r="E927" s="42"/>
      <c r="F927" s="10"/>
    </row>
    <row r="928" spans="1:6" x14ac:dyDescent="0.2">
      <c r="A928" s="7" t="s">
        <v>147</v>
      </c>
      <c r="B928" s="46" t="s">
        <v>148</v>
      </c>
      <c r="C928" s="9" t="s">
        <v>87</v>
      </c>
      <c r="D928" s="10">
        <v>57.54</v>
      </c>
      <c r="E928" s="42">
        <v>8.3967999999999989</v>
      </c>
      <c r="F928" s="10">
        <v>483.15187199999991</v>
      </c>
    </row>
    <row r="929" spans="1:6" x14ac:dyDescent="0.2">
      <c r="A929" s="7" t="s">
        <v>107</v>
      </c>
      <c r="B929" s="46" t="s">
        <v>108</v>
      </c>
      <c r="C929" s="9" t="s">
        <v>87</v>
      </c>
      <c r="D929" s="10">
        <v>57.54</v>
      </c>
      <c r="E929" s="42">
        <v>3.5712000000000002</v>
      </c>
      <c r="F929" s="10">
        <v>205.48684800000001</v>
      </c>
    </row>
    <row r="930" spans="1:6" x14ac:dyDescent="0.2">
      <c r="A930" s="7" t="s">
        <v>109</v>
      </c>
      <c r="B930" s="46" t="s">
        <v>110</v>
      </c>
      <c r="C930" s="9" t="s">
        <v>87</v>
      </c>
      <c r="D930" s="10">
        <v>57.54</v>
      </c>
      <c r="E930" s="42">
        <v>26.368000000000002</v>
      </c>
      <c r="F930" s="10">
        <v>1517.2147200000002</v>
      </c>
    </row>
    <row r="931" spans="1:6" x14ac:dyDescent="0.2">
      <c r="A931" s="7" t="s">
        <v>151</v>
      </c>
      <c r="B931" s="46" t="s">
        <v>152</v>
      </c>
      <c r="C931" s="9" t="s">
        <v>87</v>
      </c>
      <c r="D931" s="10">
        <v>4.1100000000000003</v>
      </c>
      <c r="E931" s="42">
        <v>17.267199999999999</v>
      </c>
      <c r="F931" s="10">
        <v>70.968192000000002</v>
      </c>
    </row>
    <row r="932" spans="1:6" x14ac:dyDescent="0.2">
      <c r="A932" s="7" t="s">
        <v>33</v>
      </c>
      <c r="B932" s="46" t="s">
        <v>34</v>
      </c>
      <c r="C932" s="9" t="s">
        <v>6</v>
      </c>
      <c r="D932" s="10">
        <v>102.52</v>
      </c>
      <c r="E932" s="42">
        <v>4.16</v>
      </c>
      <c r="F932" s="10">
        <v>426.48320000000001</v>
      </c>
    </row>
    <row r="933" spans="1:6" x14ac:dyDescent="0.2">
      <c r="A933" s="7" t="s">
        <v>187</v>
      </c>
      <c r="B933" s="46" t="s">
        <v>188</v>
      </c>
      <c r="C933" s="9" t="s">
        <v>87</v>
      </c>
      <c r="D933" s="10">
        <v>101.74</v>
      </c>
      <c r="E933" s="42">
        <v>117.59360000000001</v>
      </c>
      <c r="F933" s="10">
        <v>11963.972864000001</v>
      </c>
    </row>
    <row r="934" spans="1:6" x14ac:dyDescent="0.2">
      <c r="A934" s="7" t="s">
        <v>189</v>
      </c>
      <c r="B934" s="45" t="s">
        <v>190</v>
      </c>
      <c r="C934" s="9" t="s">
        <v>87</v>
      </c>
      <c r="D934" s="10">
        <v>0.78</v>
      </c>
      <c r="E934" s="42">
        <v>122.1632</v>
      </c>
      <c r="F934" s="10">
        <v>95.287296000000012</v>
      </c>
    </row>
    <row r="935" spans="1:6" x14ac:dyDescent="0.2">
      <c r="A935" s="7" t="s">
        <v>191</v>
      </c>
      <c r="B935" s="45" t="s">
        <v>192</v>
      </c>
      <c r="C935" s="9" t="s">
        <v>6</v>
      </c>
      <c r="D935" s="10">
        <v>512</v>
      </c>
      <c r="E935" s="42">
        <v>15.488</v>
      </c>
      <c r="F935" s="10">
        <v>7929.8559999999998</v>
      </c>
    </row>
    <row r="936" spans="1:6" x14ac:dyDescent="0.2">
      <c r="A936" s="7" t="s">
        <v>193</v>
      </c>
      <c r="B936" s="45" t="s">
        <v>194</v>
      </c>
      <c r="C936" s="9" t="s">
        <v>7</v>
      </c>
      <c r="D936" s="10">
        <v>85.5</v>
      </c>
      <c r="E936" s="42">
        <v>74.073599999999999</v>
      </c>
      <c r="F936" s="10">
        <v>6333.2928000000002</v>
      </c>
    </row>
    <row r="937" spans="1:6" x14ac:dyDescent="0.2">
      <c r="A937" s="7" t="s">
        <v>195</v>
      </c>
      <c r="B937" s="45" t="s">
        <v>196</v>
      </c>
      <c r="C937" s="9" t="s">
        <v>7</v>
      </c>
      <c r="D937" s="10">
        <v>34</v>
      </c>
      <c r="E937" s="42">
        <v>143.488</v>
      </c>
      <c r="F937" s="10">
        <v>4878.5919999999996</v>
      </c>
    </row>
    <row r="938" spans="1:6" ht="13.5" x14ac:dyDescent="0.2">
      <c r="A938" s="7"/>
      <c r="B938" s="47" t="s">
        <v>197</v>
      </c>
      <c r="C938" s="9"/>
      <c r="D938" s="10"/>
      <c r="E938" s="42"/>
      <c r="F938" s="10"/>
    </row>
    <row r="939" spans="1:6" x14ac:dyDescent="0.2">
      <c r="A939" s="7" t="s">
        <v>147</v>
      </c>
      <c r="B939" s="46" t="s">
        <v>148</v>
      </c>
      <c r="C939" s="9" t="s">
        <v>87</v>
      </c>
      <c r="D939" s="10">
        <v>105.75</v>
      </c>
      <c r="E939" s="42">
        <v>8.3967999999999989</v>
      </c>
      <c r="F939" s="10">
        <v>887.96159999999986</v>
      </c>
    </row>
    <row r="940" spans="1:6" x14ac:dyDescent="0.2">
      <c r="A940" s="7" t="s">
        <v>107</v>
      </c>
      <c r="B940" s="46" t="s">
        <v>108</v>
      </c>
      <c r="C940" s="9" t="s">
        <v>87</v>
      </c>
      <c r="D940" s="10">
        <v>105.75</v>
      </c>
      <c r="E940" s="42">
        <v>3.5712000000000002</v>
      </c>
      <c r="F940" s="10">
        <v>377.65440000000001</v>
      </c>
    </row>
    <row r="941" spans="1:6" x14ac:dyDescent="0.2">
      <c r="A941" s="7" t="s">
        <v>109</v>
      </c>
      <c r="B941" s="46" t="s">
        <v>110</v>
      </c>
      <c r="C941" s="9" t="s">
        <v>87</v>
      </c>
      <c r="D941" s="10">
        <v>105.75</v>
      </c>
      <c r="E941" s="42">
        <v>26.368000000000002</v>
      </c>
      <c r="F941" s="10">
        <v>2788.4160000000002</v>
      </c>
    </row>
    <row r="942" spans="1:6" x14ac:dyDescent="0.2">
      <c r="A942" s="7" t="s">
        <v>151</v>
      </c>
      <c r="B942" s="46" t="s">
        <v>152</v>
      </c>
      <c r="C942" s="9" t="s">
        <v>87</v>
      </c>
      <c r="D942" s="10">
        <v>46.7</v>
      </c>
      <c r="E942" s="42">
        <v>17.267199999999999</v>
      </c>
      <c r="F942" s="10">
        <v>806.37824000000001</v>
      </c>
    </row>
    <row r="943" spans="1:6" x14ac:dyDescent="0.2">
      <c r="A943" s="7" t="s">
        <v>33</v>
      </c>
      <c r="B943" s="46" t="s">
        <v>34</v>
      </c>
      <c r="C943" s="9" t="s">
        <v>6</v>
      </c>
      <c r="D943" s="10">
        <v>90.5</v>
      </c>
      <c r="E943" s="42">
        <v>4.16</v>
      </c>
      <c r="F943" s="10">
        <v>376.48</v>
      </c>
    </row>
    <row r="944" spans="1:6" x14ac:dyDescent="0.2">
      <c r="A944" s="7" t="s">
        <v>195</v>
      </c>
      <c r="B944" s="45" t="s">
        <v>196</v>
      </c>
      <c r="C944" s="9" t="s">
        <v>7</v>
      </c>
      <c r="D944" s="10">
        <v>181</v>
      </c>
      <c r="E944" s="42">
        <v>143.488</v>
      </c>
      <c r="F944" s="10">
        <v>25971.328000000001</v>
      </c>
    </row>
    <row r="945" spans="1:6" x14ac:dyDescent="0.2">
      <c r="A945" s="7"/>
      <c r="B945" s="8"/>
      <c r="C945" s="9"/>
      <c r="D945" s="10"/>
      <c r="E945" s="10"/>
      <c r="F945" s="10"/>
    </row>
    <row r="946" spans="1:6" ht="16.5" x14ac:dyDescent="0.2">
      <c r="A946" s="41" t="s">
        <v>1049</v>
      </c>
      <c r="B946" s="22" t="s">
        <v>112</v>
      </c>
      <c r="C946" s="23"/>
      <c r="D946" s="24"/>
      <c r="E946" s="24"/>
      <c r="F946" s="24">
        <f>+SUM(F947:F968)</f>
        <v>2508801.8687999994</v>
      </c>
    </row>
    <row r="947" spans="1:6" ht="13.5" x14ac:dyDescent="0.2">
      <c r="A947" s="7"/>
      <c r="B947" s="47" t="s">
        <v>113</v>
      </c>
      <c r="C947" s="9"/>
      <c r="D947" s="10"/>
      <c r="E947" s="10"/>
      <c r="F947" s="10"/>
    </row>
    <row r="948" spans="1:6" ht="25.5" x14ac:dyDescent="0.2">
      <c r="A948" s="7" t="s">
        <v>114</v>
      </c>
      <c r="B948" s="46" t="s">
        <v>115</v>
      </c>
      <c r="C948" s="9" t="s">
        <v>6</v>
      </c>
      <c r="D948" s="10">
        <v>10517</v>
      </c>
      <c r="E948" s="42">
        <v>19.788800000000002</v>
      </c>
      <c r="F948" s="10">
        <v>208118.80960000001</v>
      </c>
    </row>
    <row r="949" spans="1:6" ht="13.5" x14ac:dyDescent="0.2">
      <c r="A949" s="10"/>
      <c r="B949" s="47" t="s">
        <v>116</v>
      </c>
      <c r="C949" s="9"/>
      <c r="D949" s="10"/>
      <c r="E949" s="42"/>
      <c r="F949" s="10"/>
    </row>
    <row r="950" spans="1:6" ht="13.5" x14ac:dyDescent="0.2">
      <c r="A950" s="7" t="s">
        <v>117</v>
      </c>
      <c r="B950" s="47" t="s">
        <v>118</v>
      </c>
      <c r="C950" s="9" t="s">
        <v>119</v>
      </c>
      <c r="D950" s="10">
        <v>526</v>
      </c>
      <c r="E950" s="42">
        <v>50.112000000000002</v>
      </c>
      <c r="F950" s="10">
        <v>26358.912</v>
      </c>
    </row>
    <row r="951" spans="1:6" ht="13.5" x14ac:dyDescent="0.2">
      <c r="A951" s="7" t="s">
        <v>120</v>
      </c>
      <c r="B951" s="47" t="s">
        <v>121</v>
      </c>
      <c r="C951" s="9" t="s">
        <v>7</v>
      </c>
      <c r="D951" s="10">
        <v>915</v>
      </c>
      <c r="E951" s="42">
        <v>47.372799999999998</v>
      </c>
      <c r="F951" s="10">
        <v>43346.112000000001</v>
      </c>
    </row>
    <row r="952" spans="1:6" ht="13.5" x14ac:dyDescent="0.2">
      <c r="A952" s="7" t="s">
        <v>122</v>
      </c>
      <c r="B952" s="47" t="s">
        <v>123</v>
      </c>
      <c r="C952" s="9" t="s">
        <v>87</v>
      </c>
      <c r="D952" s="10">
        <v>303</v>
      </c>
      <c r="E952" s="42">
        <v>429.12</v>
      </c>
      <c r="F952" s="10">
        <v>130023.36</v>
      </c>
    </row>
    <row r="953" spans="1:6" ht="13.5" x14ac:dyDescent="0.2">
      <c r="A953" s="7" t="s">
        <v>124</v>
      </c>
      <c r="B953" s="47" t="s">
        <v>125</v>
      </c>
      <c r="C953" s="9" t="s">
        <v>87</v>
      </c>
      <c r="D953" s="10">
        <v>115</v>
      </c>
      <c r="E953" s="42">
        <v>594.16319999999996</v>
      </c>
      <c r="F953" s="10">
        <v>68328.767999999996</v>
      </c>
    </row>
    <row r="954" spans="1:6" ht="13.5" x14ac:dyDescent="0.2">
      <c r="A954" s="10"/>
      <c r="B954" s="47" t="s">
        <v>126</v>
      </c>
      <c r="C954" s="9"/>
      <c r="D954" s="10"/>
      <c r="E954" s="42"/>
      <c r="F954" s="10"/>
    </row>
    <row r="955" spans="1:6" ht="13.5" x14ac:dyDescent="0.2">
      <c r="A955" s="7" t="s">
        <v>127</v>
      </c>
      <c r="B955" s="47" t="s">
        <v>128</v>
      </c>
      <c r="C955" s="9" t="s">
        <v>87</v>
      </c>
      <c r="D955" s="10">
        <v>1840</v>
      </c>
      <c r="E955" s="42">
        <v>149.6704</v>
      </c>
      <c r="F955" s="10">
        <v>275393.53600000002</v>
      </c>
    </row>
    <row r="956" spans="1:6" ht="13.5" x14ac:dyDescent="0.2">
      <c r="A956" s="7" t="s">
        <v>129</v>
      </c>
      <c r="B956" s="47" t="s">
        <v>130</v>
      </c>
      <c r="C956" s="9" t="s">
        <v>87</v>
      </c>
      <c r="D956" s="10">
        <v>789</v>
      </c>
      <c r="E956" s="42">
        <v>183.05279999999999</v>
      </c>
      <c r="F956" s="10">
        <v>144428.65919999999</v>
      </c>
    </row>
    <row r="957" spans="1:6" ht="13.5" x14ac:dyDescent="0.2">
      <c r="A957" s="7" t="s">
        <v>131</v>
      </c>
      <c r="B957" s="47" t="s">
        <v>132</v>
      </c>
      <c r="C957" s="9" t="s">
        <v>87</v>
      </c>
      <c r="D957" s="10">
        <v>526</v>
      </c>
      <c r="E957" s="42">
        <v>237.76</v>
      </c>
      <c r="F957" s="10">
        <v>125061.75999999999</v>
      </c>
    </row>
    <row r="958" spans="1:6" ht="13.5" x14ac:dyDescent="0.2">
      <c r="A958" s="7" t="s">
        <v>133</v>
      </c>
      <c r="B958" s="47" t="s">
        <v>134</v>
      </c>
      <c r="C958" s="9" t="s">
        <v>6</v>
      </c>
      <c r="D958" s="10">
        <v>10517</v>
      </c>
      <c r="E958" s="42">
        <v>15.7568</v>
      </c>
      <c r="F958" s="10">
        <v>165714.26560000001</v>
      </c>
    </row>
    <row r="959" spans="1:6" ht="13.5" x14ac:dyDescent="0.2">
      <c r="A959" s="7" t="s">
        <v>135</v>
      </c>
      <c r="B959" s="47" t="s">
        <v>136</v>
      </c>
      <c r="C959" s="9" t="s">
        <v>87</v>
      </c>
      <c r="D959" s="10">
        <v>526</v>
      </c>
      <c r="E959" s="42">
        <v>1072.3968</v>
      </c>
      <c r="F959" s="10">
        <v>564080.71679999994</v>
      </c>
    </row>
    <row r="960" spans="1:6" ht="13.5" x14ac:dyDescent="0.2">
      <c r="A960" s="7" t="s">
        <v>137</v>
      </c>
      <c r="B960" s="47" t="s">
        <v>138</v>
      </c>
      <c r="C960" s="9" t="s">
        <v>6</v>
      </c>
      <c r="D960" s="10">
        <v>10517</v>
      </c>
      <c r="E960" s="42">
        <v>6.7712000000000003</v>
      </c>
      <c r="F960" s="10">
        <v>71212.710399999996</v>
      </c>
    </row>
    <row r="961" spans="1:6" ht="13.5" x14ac:dyDescent="0.2">
      <c r="A961" s="7" t="s">
        <v>139</v>
      </c>
      <c r="B961" s="47" t="s">
        <v>140</v>
      </c>
      <c r="C961" s="9" t="s">
        <v>87</v>
      </c>
      <c r="D961" s="10">
        <v>526</v>
      </c>
      <c r="E961" s="42">
        <v>1078.9760000000001</v>
      </c>
      <c r="F961" s="10">
        <v>567541.37600000005</v>
      </c>
    </row>
    <row r="962" spans="1:6" ht="25.5" x14ac:dyDescent="0.2">
      <c r="A962" s="7" t="s">
        <v>25</v>
      </c>
      <c r="B962" s="46" t="s">
        <v>26</v>
      </c>
      <c r="C962" s="9" t="s">
        <v>87</v>
      </c>
      <c r="D962" s="10">
        <v>56</v>
      </c>
      <c r="E962" s="42">
        <v>112.5376</v>
      </c>
      <c r="F962" s="10">
        <v>6302.1055999999999</v>
      </c>
    </row>
    <row r="963" spans="1:6" ht="13.5" x14ac:dyDescent="0.2">
      <c r="A963" s="10"/>
      <c r="B963" s="47" t="s">
        <v>141</v>
      </c>
      <c r="C963" s="9"/>
      <c r="D963" s="10"/>
      <c r="E963" s="42"/>
      <c r="F963" s="10"/>
    </row>
    <row r="964" spans="1:6" x14ac:dyDescent="0.2">
      <c r="A964" s="7" t="s">
        <v>33</v>
      </c>
      <c r="B964" s="45" t="s">
        <v>34</v>
      </c>
      <c r="C964" s="9" t="s">
        <v>87</v>
      </c>
      <c r="D964" s="10">
        <v>288</v>
      </c>
      <c r="E964" s="42">
        <v>4.16</v>
      </c>
      <c r="F964" s="10">
        <v>1198.08</v>
      </c>
    </row>
    <row r="965" spans="1:6" x14ac:dyDescent="0.2">
      <c r="A965" s="7" t="s">
        <v>41</v>
      </c>
      <c r="B965" s="45" t="s">
        <v>142</v>
      </c>
      <c r="C965" s="9" t="s">
        <v>87</v>
      </c>
      <c r="D965" s="10">
        <v>144</v>
      </c>
      <c r="E965" s="42">
        <v>283.45600000000002</v>
      </c>
      <c r="F965" s="10">
        <v>40817.664000000004</v>
      </c>
    </row>
    <row r="966" spans="1:6" x14ac:dyDescent="0.2">
      <c r="A966" s="7" t="s">
        <v>39</v>
      </c>
      <c r="B966" s="45" t="s">
        <v>43</v>
      </c>
      <c r="C966" s="9" t="s">
        <v>87</v>
      </c>
      <c r="D966" s="10">
        <v>144</v>
      </c>
      <c r="E966" s="42">
        <v>145.71520000000001</v>
      </c>
      <c r="F966" s="10">
        <v>20982.988800000003</v>
      </c>
    </row>
    <row r="967" spans="1:6" x14ac:dyDescent="0.2">
      <c r="A967" s="7" t="s">
        <v>143</v>
      </c>
      <c r="B967" s="45" t="s">
        <v>144</v>
      </c>
      <c r="C967" s="9" t="s">
        <v>6</v>
      </c>
      <c r="D967" s="10">
        <v>2883</v>
      </c>
      <c r="E967" s="42">
        <v>17.305599999999998</v>
      </c>
      <c r="F967" s="10">
        <v>49892.044799999996</v>
      </c>
    </row>
    <row r="968" spans="1:6" x14ac:dyDescent="0.2">
      <c r="A968" s="7"/>
      <c r="B968" s="45"/>
      <c r="C968" s="9"/>
      <c r="D968" s="10"/>
      <c r="E968" s="42"/>
      <c r="F968" s="10"/>
    </row>
    <row r="969" spans="1:6" ht="16.5" x14ac:dyDescent="0.2">
      <c r="A969" s="41" t="s">
        <v>1051</v>
      </c>
      <c r="B969" s="22" t="s">
        <v>1026</v>
      </c>
      <c r="C969" s="23"/>
      <c r="D969" s="24"/>
      <c r="E969" s="24"/>
      <c r="F969" s="24">
        <f>+SUM(F970:F978)</f>
        <v>301985.09294681903</v>
      </c>
    </row>
    <row r="970" spans="1:6" x14ac:dyDescent="0.2">
      <c r="A970" s="10" t="s">
        <v>1027</v>
      </c>
      <c r="B970" s="11" t="s">
        <v>1028</v>
      </c>
      <c r="C970" s="9" t="s">
        <v>87</v>
      </c>
      <c r="D970" s="10">
        <v>1470</v>
      </c>
      <c r="E970" s="42">
        <v>31.573127698875041</v>
      </c>
      <c r="F970" s="42">
        <v>46412.497717346312</v>
      </c>
    </row>
    <row r="971" spans="1:6" x14ac:dyDescent="0.2">
      <c r="A971" s="10" t="s">
        <v>1029</v>
      </c>
      <c r="B971" s="11" t="s">
        <v>1030</v>
      </c>
      <c r="C971" s="9" t="s">
        <v>87</v>
      </c>
      <c r="D971" s="10">
        <v>735</v>
      </c>
      <c r="E971" s="42">
        <v>34.812203548460829</v>
      </c>
      <c r="F971" s="42">
        <v>25586.96960811871</v>
      </c>
    </row>
    <row r="972" spans="1:6" x14ac:dyDescent="0.2">
      <c r="A972" s="10" t="s">
        <v>1031</v>
      </c>
      <c r="B972" s="8" t="s">
        <v>1032</v>
      </c>
      <c r="C972" s="9" t="s">
        <v>6</v>
      </c>
      <c r="D972" s="10">
        <v>4900</v>
      </c>
      <c r="E972" s="42">
        <v>19.15142905240528</v>
      </c>
      <c r="F972" s="42">
        <v>93842.002356785873</v>
      </c>
    </row>
    <row r="973" spans="1:6" ht="25.5" x14ac:dyDescent="0.2">
      <c r="A973" s="10" t="s">
        <v>1033</v>
      </c>
      <c r="B973" s="8" t="s">
        <v>1034</v>
      </c>
      <c r="C973" s="9" t="s">
        <v>7</v>
      </c>
      <c r="D973" s="10">
        <v>210</v>
      </c>
      <c r="E973" s="42">
        <v>101.40194249504241</v>
      </c>
      <c r="F973" s="42">
        <v>21294.407923958905</v>
      </c>
    </row>
    <row r="974" spans="1:6" x14ac:dyDescent="0.2">
      <c r="A974" s="10" t="s">
        <v>1035</v>
      </c>
      <c r="B974" s="8" t="s">
        <v>1036</v>
      </c>
      <c r="C974" s="9" t="s">
        <v>87</v>
      </c>
      <c r="D974" s="10">
        <v>12.600000000000001</v>
      </c>
      <c r="E974" s="42">
        <v>792.3628606222162</v>
      </c>
      <c r="F974" s="42">
        <v>9983.7720438399247</v>
      </c>
    </row>
    <row r="975" spans="1:6" x14ac:dyDescent="0.2">
      <c r="A975" s="10" t="s">
        <v>1037</v>
      </c>
      <c r="B975" s="8" t="s">
        <v>1038</v>
      </c>
      <c r="C975" s="9" t="s">
        <v>87</v>
      </c>
      <c r="D975" s="10">
        <v>17.64</v>
      </c>
      <c r="E975" s="42">
        <v>78.555451187041697</v>
      </c>
      <c r="F975" s="42">
        <v>1385.7181589394156</v>
      </c>
    </row>
    <row r="976" spans="1:6" x14ac:dyDescent="0.2">
      <c r="A976" s="10" t="s">
        <v>1039</v>
      </c>
      <c r="B976" s="8" t="s">
        <v>1040</v>
      </c>
      <c r="C976" s="9" t="s">
        <v>87</v>
      </c>
      <c r="D976" s="10">
        <v>490</v>
      </c>
      <c r="E976" s="42">
        <v>194.56468234356564</v>
      </c>
      <c r="F976" s="42">
        <v>95336.694348347155</v>
      </c>
    </row>
    <row r="977" spans="1:7" x14ac:dyDescent="0.2">
      <c r="A977" s="10" t="s">
        <v>1041</v>
      </c>
      <c r="B977" s="8" t="s">
        <v>1042</v>
      </c>
      <c r="C977" s="9" t="s">
        <v>87</v>
      </c>
      <c r="D977" s="10">
        <v>14.175000000000001</v>
      </c>
      <c r="E977" s="42">
        <v>574.46425322629477</v>
      </c>
      <c r="F977" s="42">
        <v>8143.0307894827292</v>
      </c>
    </row>
    <row r="978" spans="1:7" x14ac:dyDescent="0.2">
      <c r="A978" s="7"/>
      <c r="B978" s="45"/>
      <c r="C978" s="9"/>
      <c r="D978" s="10"/>
      <c r="E978" s="42"/>
      <c r="F978" s="10"/>
    </row>
    <row r="979" spans="1:7" ht="16.5" x14ac:dyDescent="0.2">
      <c r="A979" s="41" t="s">
        <v>1050</v>
      </c>
      <c r="B979" s="22" t="s">
        <v>13</v>
      </c>
      <c r="C979" s="23"/>
      <c r="D979" s="24"/>
      <c r="E979" s="24"/>
      <c r="F979" s="24">
        <f>+SUM(F980:F983)</f>
        <v>159280.65280000001</v>
      </c>
    </row>
    <row r="980" spans="1:7" x14ac:dyDescent="0.2">
      <c r="A980" s="30" t="s">
        <v>75</v>
      </c>
      <c r="B980" s="45" t="s">
        <v>76</v>
      </c>
      <c r="C980" s="9" t="s">
        <v>6</v>
      </c>
      <c r="D980" s="10">
        <v>3203</v>
      </c>
      <c r="E980" s="42">
        <v>1.7280000000000002</v>
      </c>
      <c r="F980" s="10">
        <v>5534.7840000000006</v>
      </c>
    </row>
    <row r="981" spans="1:7" x14ac:dyDescent="0.2">
      <c r="A981" s="30" t="s">
        <v>73</v>
      </c>
      <c r="B981" s="45" t="s">
        <v>74</v>
      </c>
      <c r="C981" s="9" t="s">
        <v>6</v>
      </c>
      <c r="D981" s="10">
        <v>641</v>
      </c>
      <c r="E981" s="42">
        <v>168.66560000000001</v>
      </c>
      <c r="F981" s="10">
        <v>108114.6496</v>
      </c>
    </row>
    <row r="982" spans="1:7" x14ac:dyDescent="0.2">
      <c r="A982" s="30" t="s">
        <v>198</v>
      </c>
      <c r="B982" s="45" t="s">
        <v>199</v>
      </c>
      <c r="C982" s="9" t="s">
        <v>6</v>
      </c>
      <c r="D982" s="10">
        <v>3203</v>
      </c>
      <c r="E982" s="42">
        <v>14.246400000000001</v>
      </c>
      <c r="F982" s="10">
        <v>45631.219200000007</v>
      </c>
    </row>
    <row r="983" spans="1:7" x14ac:dyDescent="0.2">
      <c r="A983" s="10"/>
      <c r="B983" s="8"/>
      <c r="C983" s="9"/>
      <c r="D983" s="10"/>
      <c r="E983" s="10"/>
      <c r="F983" s="10"/>
    </row>
    <row r="984" spans="1:7" ht="19.5" x14ac:dyDescent="0.35">
      <c r="A984" s="17" t="s">
        <v>571</v>
      </c>
      <c r="B984" s="18" t="s">
        <v>552</v>
      </c>
      <c r="C984" s="19"/>
      <c r="D984" s="20"/>
      <c r="E984" s="20"/>
      <c r="F984" s="21">
        <f>+SUM(F985:F987)</f>
        <v>489389.76</v>
      </c>
      <c r="G984" s="70">
        <f>+F984</f>
        <v>489389.76</v>
      </c>
    </row>
    <row r="985" spans="1:7" x14ac:dyDescent="0.2">
      <c r="A985" s="7" t="s">
        <v>71</v>
      </c>
      <c r="B985" s="11" t="s">
        <v>553</v>
      </c>
      <c r="C985" s="9" t="s">
        <v>6</v>
      </c>
      <c r="D985" s="10">
        <v>36510</v>
      </c>
      <c r="E985" s="42">
        <v>12.096</v>
      </c>
      <c r="F985" s="10">
        <v>441624.96</v>
      </c>
    </row>
    <row r="986" spans="1:7" x14ac:dyDescent="0.2">
      <c r="A986" s="7" t="s">
        <v>72</v>
      </c>
      <c r="B986" s="11" t="s">
        <v>554</v>
      </c>
      <c r="C986" s="9" t="s">
        <v>6</v>
      </c>
      <c r="D986" s="10">
        <v>2675</v>
      </c>
      <c r="E986" s="42">
        <v>17.855999999999998</v>
      </c>
      <c r="F986" s="10">
        <v>47764.799999999996</v>
      </c>
    </row>
    <row r="987" spans="1:7" ht="16.5" x14ac:dyDescent="0.2">
      <c r="A987" s="12"/>
      <c r="B987" s="11"/>
      <c r="C987" s="9"/>
      <c r="D987" s="10"/>
      <c r="E987" s="10"/>
      <c r="F987" s="10"/>
    </row>
    <row r="988" spans="1:7" ht="19.5" x14ac:dyDescent="0.35">
      <c r="A988" s="17" t="s">
        <v>572</v>
      </c>
      <c r="B988" s="18" t="s">
        <v>555</v>
      </c>
      <c r="C988" s="19"/>
      <c r="D988" s="20"/>
      <c r="E988" s="20"/>
      <c r="F988" s="21">
        <f>+SUM(F989:F994)</f>
        <v>73728</v>
      </c>
      <c r="G988" s="70">
        <f>+F988</f>
        <v>73728</v>
      </c>
    </row>
    <row r="989" spans="1:7" ht="16.5" x14ac:dyDescent="0.2">
      <c r="A989" s="12"/>
      <c r="B989" s="11" t="s">
        <v>556</v>
      </c>
      <c r="C989" s="9" t="s">
        <v>5</v>
      </c>
      <c r="D989" s="10">
        <v>12</v>
      </c>
      <c r="E989" s="42">
        <v>3200</v>
      </c>
      <c r="F989" s="10">
        <v>38400</v>
      </c>
    </row>
    <row r="990" spans="1:7" ht="16.5" x14ac:dyDescent="0.2">
      <c r="A990" s="12"/>
      <c r="B990" s="11" t="s">
        <v>557</v>
      </c>
      <c r="C990" s="9" t="s">
        <v>5</v>
      </c>
      <c r="D990" s="10">
        <v>12</v>
      </c>
      <c r="E990" s="42">
        <v>640</v>
      </c>
      <c r="F990" s="10">
        <v>7680</v>
      </c>
    </row>
    <row r="991" spans="1:7" ht="16.5" x14ac:dyDescent="0.2">
      <c r="A991" s="12"/>
      <c r="B991" s="11" t="s">
        <v>610</v>
      </c>
      <c r="C991" s="9" t="s">
        <v>5</v>
      </c>
      <c r="D991" s="10">
        <v>12</v>
      </c>
      <c r="E991" s="42">
        <v>1024</v>
      </c>
      <c r="F991" s="10">
        <v>12288</v>
      </c>
    </row>
    <row r="992" spans="1:7" ht="16.5" x14ac:dyDescent="0.2">
      <c r="A992" s="12"/>
      <c r="B992" s="11" t="s">
        <v>558</v>
      </c>
      <c r="C992" s="9" t="s">
        <v>5</v>
      </c>
      <c r="D992" s="10">
        <v>12</v>
      </c>
      <c r="E992" s="42">
        <v>384</v>
      </c>
      <c r="F992" s="10">
        <v>4608</v>
      </c>
    </row>
    <row r="993" spans="1:7" ht="16.5" x14ac:dyDescent="0.2">
      <c r="A993" s="12"/>
      <c r="B993" s="11" t="s">
        <v>559</v>
      </c>
      <c r="C993" s="9" t="s">
        <v>5</v>
      </c>
      <c r="D993" s="10">
        <v>12</v>
      </c>
      <c r="E993" s="42">
        <v>896</v>
      </c>
      <c r="F993" s="10">
        <v>10752</v>
      </c>
    </row>
    <row r="994" spans="1:7" ht="19.5" x14ac:dyDescent="0.35">
      <c r="A994" s="39"/>
      <c r="B994" s="45"/>
      <c r="C994" s="9"/>
      <c r="D994" s="10"/>
      <c r="E994" s="42"/>
      <c r="F994" s="10"/>
    </row>
    <row r="995" spans="1:7" ht="27.75" thickBot="1" x14ac:dyDescent="0.25">
      <c r="A995" s="25"/>
      <c r="B995" s="26" t="s">
        <v>14</v>
      </c>
      <c r="C995" s="25"/>
      <c r="D995" s="27"/>
      <c r="E995" s="28"/>
      <c r="F995" s="28">
        <f>+F988+F984+F809+F14</f>
        <v>51608269.200425565</v>
      </c>
      <c r="G995" s="70">
        <f>+SUM(G14:G988)</f>
        <v>51608269.200425565</v>
      </c>
    </row>
    <row r="996" spans="1:7" ht="14.25" thickTop="1" x14ac:dyDescent="0.25">
      <c r="A996" s="55"/>
      <c r="B996" s="32"/>
      <c r="C996" s="31"/>
      <c r="D996" s="56"/>
      <c r="E996" s="33"/>
      <c r="F996" s="33"/>
    </row>
    <row r="997" spans="1:7" ht="13.5" x14ac:dyDescent="0.25">
      <c r="A997" s="55"/>
      <c r="B997" s="32"/>
      <c r="C997" s="31"/>
      <c r="D997" s="56"/>
      <c r="E997" s="33"/>
      <c r="F997" s="33"/>
    </row>
    <row r="998" spans="1:7" ht="13.5" x14ac:dyDescent="0.25">
      <c r="A998" s="55"/>
      <c r="B998" s="32"/>
      <c r="C998" s="31"/>
      <c r="D998" s="56"/>
      <c r="F998" s="33"/>
    </row>
    <row r="999" spans="1:7" ht="13.5" x14ac:dyDescent="0.25">
      <c r="A999" s="55"/>
      <c r="B999" s="32"/>
      <c r="C999" s="31"/>
      <c r="D999" s="56"/>
      <c r="E999" s="33"/>
      <c r="F999" s="33"/>
    </row>
    <row r="1000" spans="1:7" ht="13.5" x14ac:dyDescent="0.25">
      <c r="A1000" s="55"/>
      <c r="B1000" s="32"/>
      <c r="C1000" s="31"/>
      <c r="D1000" s="56"/>
      <c r="E1000" s="33"/>
      <c r="F1000" s="33"/>
    </row>
    <row r="1001" spans="1:7" ht="13.5" x14ac:dyDescent="0.25">
      <c r="A1001" s="55"/>
      <c r="B1001" s="32"/>
      <c r="C1001" s="31"/>
      <c r="D1001" s="56"/>
      <c r="E1001" s="33"/>
      <c r="F1001" s="33"/>
    </row>
    <row r="1002" spans="1:7" ht="13.5" x14ac:dyDescent="0.25">
      <c r="A1002" s="55"/>
      <c r="B1002" s="32"/>
      <c r="C1002" s="31"/>
      <c r="D1002" s="56"/>
      <c r="E1002" s="33"/>
      <c r="F1002" s="33"/>
    </row>
    <row r="1003" spans="1:7" ht="13.5" x14ac:dyDescent="0.25">
      <c r="A1003" s="55"/>
      <c r="B1003" s="32"/>
      <c r="C1003" s="31"/>
      <c r="D1003" s="56"/>
      <c r="E1003" s="33"/>
      <c r="F1003" s="33"/>
    </row>
    <row r="1004" spans="1:7" ht="13.5" x14ac:dyDescent="0.25">
      <c r="A1004" s="55"/>
      <c r="B1004" s="32"/>
      <c r="C1004" s="31"/>
      <c r="D1004" s="56"/>
      <c r="E1004" s="33"/>
      <c r="F1004" s="33"/>
    </row>
    <row r="1005" spans="1:7" ht="13.5" x14ac:dyDescent="0.25">
      <c r="A1005" s="55"/>
      <c r="B1005" s="32"/>
      <c r="C1005" s="31"/>
      <c r="D1005" s="56"/>
      <c r="E1005" s="33"/>
      <c r="F1005" s="33"/>
    </row>
    <row r="1006" spans="1:7" ht="13.5" x14ac:dyDescent="0.25">
      <c r="A1006" s="55"/>
      <c r="B1006" s="32"/>
      <c r="C1006" s="31"/>
      <c r="D1006" s="56"/>
      <c r="E1006" s="33"/>
      <c r="F1006" s="33"/>
    </row>
    <row r="1007" spans="1:7" ht="13.5" x14ac:dyDescent="0.25">
      <c r="A1007" s="55"/>
      <c r="B1007" s="32"/>
      <c r="C1007" s="31"/>
      <c r="D1007" s="56"/>
      <c r="E1007" s="33"/>
      <c r="F1007" s="33"/>
    </row>
    <row r="1008" spans="1:7" ht="13.5" x14ac:dyDescent="0.25">
      <c r="A1008" s="55"/>
      <c r="B1008" s="32"/>
      <c r="C1008" s="31"/>
      <c r="D1008" s="56"/>
      <c r="E1008" s="33"/>
      <c r="F1008" s="33"/>
    </row>
    <row r="1009" spans="1:6" ht="13.5" x14ac:dyDescent="0.25">
      <c r="A1009" s="55"/>
      <c r="B1009" s="32"/>
      <c r="C1009" s="31"/>
      <c r="D1009" s="56"/>
      <c r="E1009" s="33"/>
      <c r="F1009" s="33"/>
    </row>
    <row r="1010" spans="1:6" ht="13.5" x14ac:dyDescent="0.25">
      <c r="A1010" s="55"/>
      <c r="B1010" s="32"/>
      <c r="C1010" s="31"/>
      <c r="D1010" s="56"/>
      <c r="E1010" s="33"/>
      <c r="F1010" s="33"/>
    </row>
    <row r="1011" spans="1:6" ht="13.5" x14ac:dyDescent="0.25">
      <c r="A1011" s="55"/>
      <c r="B1011" s="32"/>
      <c r="C1011" s="31"/>
      <c r="D1011" s="56"/>
      <c r="E1011" s="33"/>
      <c r="F1011" s="33"/>
    </row>
    <row r="1012" spans="1:6" ht="13.5" x14ac:dyDescent="0.25">
      <c r="A1012" s="55"/>
      <c r="B1012" s="32"/>
      <c r="C1012" s="31"/>
      <c r="D1012" s="56"/>
      <c r="E1012" s="33"/>
      <c r="F1012" s="33"/>
    </row>
    <row r="1013" spans="1:6" ht="13.5" x14ac:dyDescent="0.25">
      <c r="A1013" s="55"/>
      <c r="B1013" s="32"/>
      <c r="C1013" s="31"/>
      <c r="D1013" s="56"/>
      <c r="E1013" s="33"/>
      <c r="F1013" s="33"/>
    </row>
    <row r="1014" spans="1:6" ht="13.5" x14ac:dyDescent="0.25">
      <c r="A1014" s="55"/>
      <c r="B1014" s="32"/>
      <c r="C1014" s="31"/>
      <c r="D1014" s="56"/>
      <c r="E1014" s="33"/>
      <c r="F1014" s="33"/>
    </row>
    <row r="1015" spans="1:6" ht="13.5" x14ac:dyDescent="0.25">
      <c r="A1015" s="55"/>
      <c r="B1015" s="32"/>
      <c r="C1015" s="31"/>
      <c r="D1015" s="56"/>
      <c r="E1015" s="33"/>
      <c r="F1015" s="33"/>
    </row>
    <row r="1016" spans="1:6" ht="13.5" x14ac:dyDescent="0.25">
      <c r="A1016" s="55"/>
      <c r="B1016" s="32"/>
      <c r="C1016" s="31"/>
      <c r="D1016" s="56"/>
      <c r="E1016" s="33"/>
      <c r="F1016" s="33"/>
    </row>
    <row r="1017" spans="1:6" ht="13.5" x14ac:dyDescent="0.25">
      <c r="A1017" s="55"/>
      <c r="B1017" s="32"/>
      <c r="C1017" s="31"/>
      <c r="D1017" s="56"/>
      <c r="E1017" s="33"/>
      <c r="F1017" s="33"/>
    </row>
    <row r="1018" spans="1:6" ht="13.5" x14ac:dyDescent="0.25">
      <c r="A1018" s="55"/>
      <c r="B1018" s="32"/>
      <c r="C1018" s="31"/>
      <c r="D1018" s="56"/>
      <c r="E1018" s="33"/>
      <c r="F1018" s="33"/>
    </row>
    <row r="1019" spans="1:6" ht="13.5" x14ac:dyDescent="0.25">
      <c r="A1019" s="55"/>
      <c r="B1019" s="32"/>
      <c r="C1019" s="31"/>
      <c r="D1019" s="56"/>
      <c r="E1019" s="33"/>
      <c r="F1019" s="33"/>
    </row>
    <row r="1020" spans="1:6" ht="13.5" x14ac:dyDescent="0.25">
      <c r="A1020" s="55"/>
      <c r="B1020" s="32"/>
      <c r="C1020" s="31"/>
      <c r="D1020" s="56"/>
      <c r="E1020" s="33"/>
      <c r="F1020" s="33"/>
    </row>
    <row r="1021" spans="1:6" ht="13.5" x14ac:dyDescent="0.25">
      <c r="A1021" s="55"/>
      <c r="B1021" s="32"/>
      <c r="C1021" s="31"/>
      <c r="D1021" s="56"/>
      <c r="E1021" s="33"/>
      <c r="F1021" s="33"/>
    </row>
    <row r="1022" spans="1:6" ht="13.5" x14ac:dyDescent="0.25">
      <c r="A1022" s="55"/>
      <c r="B1022" s="32"/>
      <c r="C1022" s="31"/>
      <c r="D1022" s="56"/>
      <c r="E1022" s="33"/>
      <c r="F1022" s="33"/>
    </row>
    <row r="1023" spans="1:6" ht="13.5" x14ac:dyDescent="0.25">
      <c r="A1023" s="55"/>
      <c r="B1023" s="32"/>
      <c r="C1023" s="31"/>
      <c r="D1023" s="56"/>
      <c r="E1023" s="33"/>
      <c r="F1023" s="33"/>
    </row>
    <row r="1024" spans="1:6" ht="13.5" x14ac:dyDescent="0.25">
      <c r="A1024" s="55"/>
      <c r="B1024" s="32"/>
      <c r="C1024" s="31"/>
      <c r="D1024" s="56"/>
      <c r="E1024" s="33"/>
      <c r="F1024" s="33"/>
    </row>
    <row r="1025" spans="1:6" ht="13.5" x14ac:dyDescent="0.25">
      <c r="A1025" s="55"/>
      <c r="B1025" s="32"/>
      <c r="C1025" s="31"/>
      <c r="D1025" s="56"/>
      <c r="E1025" s="33"/>
      <c r="F1025" s="33"/>
    </row>
    <row r="1026" spans="1:6" ht="13.5" x14ac:dyDescent="0.25">
      <c r="A1026" s="55"/>
      <c r="B1026" s="32"/>
      <c r="C1026" s="31"/>
      <c r="D1026" s="56"/>
      <c r="E1026" s="33"/>
      <c r="F1026" s="33"/>
    </row>
    <row r="1027" spans="1:6" ht="13.5" x14ac:dyDescent="0.25">
      <c r="A1027" s="55"/>
      <c r="B1027" s="32"/>
      <c r="C1027" s="31"/>
      <c r="D1027" s="56"/>
      <c r="E1027" s="33"/>
      <c r="F1027" s="33"/>
    </row>
    <row r="1028" spans="1:6" ht="13.5" x14ac:dyDescent="0.25">
      <c r="A1028" s="55"/>
      <c r="B1028" s="32"/>
      <c r="C1028" s="31"/>
      <c r="D1028" s="56"/>
      <c r="E1028" s="33"/>
      <c r="F1028" s="33"/>
    </row>
    <row r="1029" spans="1:6" ht="13.5" x14ac:dyDescent="0.25">
      <c r="A1029" s="55"/>
      <c r="B1029" s="32"/>
      <c r="C1029" s="31"/>
      <c r="D1029" s="56"/>
      <c r="E1029" s="33"/>
      <c r="F1029" s="33"/>
    </row>
    <row r="1030" spans="1:6" ht="13.5" x14ac:dyDescent="0.25">
      <c r="A1030" s="55"/>
      <c r="B1030" s="32"/>
      <c r="C1030" s="31"/>
      <c r="D1030" s="56"/>
      <c r="E1030" s="33"/>
      <c r="F1030" s="33"/>
    </row>
    <row r="1031" spans="1:6" ht="13.5" x14ac:dyDescent="0.25">
      <c r="A1031" s="55"/>
      <c r="B1031" s="32"/>
      <c r="C1031" s="31"/>
      <c r="D1031" s="56"/>
      <c r="E1031" s="33"/>
      <c r="F1031" s="33"/>
    </row>
    <row r="1032" spans="1:6" ht="13.5" x14ac:dyDescent="0.25">
      <c r="A1032" s="55"/>
      <c r="B1032" s="32"/>
      <c r="C1032" s="31"/>
      <c r="D1032" s="56"/>
      <c r="E1032" s="33"/>
      <c r="F1032" s="33"/>
    </row>
    <row r="1033" spans="1:6" ht="13.5" x14ac:dyDescent="0.25">
      <c r="A1033" s="55"/>
      <c r="B1033" s="32"/>
      <c r="C1033" s="31"/>
      <c r="D1033" s="56"/>
      <c r="E1033" s="33"/>
      <c r="F1033" s="33"/>
    </row>
    <row r="1034" spans="1:6" ht="13.5" x14ac:dyDescent="0.25">
      <c r="A1034" s="55"/>
      <c r="B1034" s="32"/>
      <c r="C1034" s="31"/>
      <c r="D1034" s="56"/>
      <c r="E1034" s="33"/>
      <c r="F1034" s="33"/>
    </row>
    <row r="1035" spans="1:6" ht="13.5" x14ac:dyDescent="0.25">
      <c r="A1035" s="55"/>
      <c r="B1035" s="32"/>
      <c r="C1035" s="31"/>
      <c r="D1035" s="56"/>
      <c r="E1035" s="33"/>
      <c r="F1035" s="33"/>
    </row>
    <row r="1036" spans="1:6" ht="13.5" x14ac:dyDescent="0.25">
      <c r="A1036" s="55"/>
      <c r="B1036" s="32"/>
      <c r="C1036" s="31"/>
      <c r="D1036" s="56"/>
      <c r="E1036" s="33"/>
      <c r="F1036" s="33"/>
    </row>
    <row r="1037" spans="1:6" ht="13.5" x14ac:dyDescent="0.25">
      <c r="A1037" s="55"/>
      <c r="B1037" s="32"/>
      <c r="C1037" s="31"/>
      <c r="D1037" s="56"/>
      <c r="E1037" s="67"/>
      <c r="F1037" s="67"/>
    </row>
    <row r="1038" spans="1:6" ht="13.5" x14ac:dyDescent="0.25">
      <c r="A1038" s="55"/>
      <c r="B1038" s="32"/>
      <c r="C1038" s="31"/>
      <c r="D1038" s="56"/>
      <c r="E1038" s="67"/>
      <c r="F1038" s="67"/>
    </row>
    <row r="1039" spans="1:6" ht="13.5" x14ac:dyDescent="0.25">
      <c r="A1039" s="55"/>
      <c r="B1039" s="32"/>
      <c r="C1039" s="31"/>
      <c r="D1039" s="56"/>
      <c r="E1039" s="67"/>
      <c r="F1039" s="67"/>
    </row>
    <row r="1040" spans="1:6" ht="13.5" x14ac:dyDescent="0.25">
      <c r="A1040" s="55"/>
      <c r="B1040" s="32"/>
      <c r="C1040" s="31"/>
      <c r="D1040" s="56"/>
      <c r="E1040" s="67"/>
      <c r="F1040" s="67"/>
    </row>
    <row r="1041" spans="1:6" ht="13.5" x14ac:dyDescent="0.25">
      <c r="A1041" s="55"/>
      <c r="B1041" s="32"/>
      <c r="C1041" s="31"/>
      <c r="D1041" s="56"/>
      <c r="E1041" s="67"/>
      <c r="F1041" s="67"/>
    </row>
    <row r="1042" spans="1:6" ht="13.5" x14ac:dyDescent="0.25">
      <c r="A1042" s="55"/>
      <c r="B1042" s="32"/>
      <c r="C1042" s="31"/>
      <c r="D1042" s="56"/>
      <c r="E1042" s="67"/>
      <c r="F1042" s="67"/>
    </row>
    <row r="1043" spans="1:6" ht="13.5" x14ac:dyDescent="0.25">
      <c r="A1043" s="55"/>
      <c r="B1043" s="32"/>
      <c r="C1043" s="31"/>
      <c r="D1043" s="56"/>
      <c r="E1043" s="67"/>
      <c r="F1043" s="67"/>
    </row>
    <row r="1044" spans="1:6" ht="13.5" x14ac:dyDescent="0.25">
      <c r="A1044" s="55"/>
      <c r="B1044" s="32"/>
      <c r="C1044" s="31"/>
      <c r="D1044" s="56"/>
      <c r="E1044" s="67"/>
      <c r="F1044" s="67"/>
    </row>
    <row r="1045" spans="1:6" ht="13.5" x14ac:dyDescent="0.25">
      <c r="A1045" s="55"/>
      <c r="B1045" s="32"/>
      <c r="C1045" s="31"/>
      <c r="D1045" s="56"/>
      <c r="E1045" s="67"/>
      <c r="F1045" s="67"/>
    </row>
    <row r="1046" spans="1:6" ht="13.5" x14ac:dyDescent="0.25">
      <c r="A1046" s="55"/>
      <c r="B1046" s="32"/>
      <c r="C1046" s="31"/>
      <c r="D1046" s="56"/>
      <c r="E1046" s="67"/>
      <c r="F1046" s="67"/>
    </row>
    <row r="1047" spans="1:6" ht="13.5" x14ac:dyDescent="0.25">
      <c r="A1047" s="55"/>
      <c r="B1047" s="32"/>
      <c r="C1047" s="31"/>
      <c r="D1047" s="56"/>
      <c r="E1047" s="67"/>
      <c r="F1047" s="67"/>
    </row>
    <row r="1048" spans="1:6" ht="13.5" x14ac:dyDescent="0.25">
      <c r="A1048" s="55"/>
      <c r="B1048" s="32"/>
      <c r="C1048" s="31"/>
      <c r="D1048" s="56"/>
      <c r="E1048" s="67"/>
      <c r="F1048" s="67"/>
    </row>
    <row r="1049" spans="1:6" ht="13.5" x14ac:dyDescent="0.25">
      <c r="A1049" s="55"/>
      <c r="B1049" s="32"/>
      <c r="C1049" s="31"/>
      <c r="D1049" s="56"/>
      <c r="E1049" s="67"/>
      <c r="F1049" s="67"/>
    </row>
    <row r="1050" spans="1:6" ht="13.5" x14ac:dyDescent="0.25">
      <c r="A1050" s="55"/>
      <c r="B1050" s="32"/>
      <c r="C1050" s="31"/>
      <c r="D1050" s="56"/>
      <c r="E1050" s="67"/>
      <c r="F1050" s="67"/>
    </row>
    <row r="1051" spans="1:6" ht="13.5" x14ac:dyDescent="0.25">
      <c r="A1051" s="55"/>
      <c r="B1051" s="32"/>
      <c r="C1051" s="31"/>
      <c r="D1051" s="56"/>
      <c r="E1051" s="67"/>
      <c r="F1051" s="67"/>
    </row>
    <row r="1052" spans="1:6" ht="13.5" x14ac:dyDescent="0.25">
      <c r="A1052" s="55"/>
      <c r="B1052" s="32"/>
      <c r="C1052" s="31"/>
      <c r="D1052" s="56"/>
      <c r="E1052" s="67"/>
      <c r="F1052" s="67"/>
    </row>
    <row r="1053" spans="1:6" ht="13.5" x14ac:dyDescent="0.25">
      <c r="A1053" s="55"/>
      <c r="B1053" s="32"/>
      <c r="C1053" s="31"/>
      <c r="D1053" s="56"/>
      <c r="E1053" s="67"/>
      <c r="F1053" s="67"/>
    </row>
    <row r="1054" spans="1:6" ht="13.5" x14ac:dyDescent="0.25">
      <c r="A1054" s="55"/>
      <c r="B1054" s="32"/>
      <c r="C1054" s="31"/>
      <c r="D1054" s="56"/>
      <c r="E1054" s="67"/>
      <c r="F1054" s="67"/>
    </row>
    <row r="1055" spans="1:6" ht="13.5" x14ac:dyDescent="0.25">
      <c r="A1055" s="55"/>
      <c r="B1055" s="32"/>
      <c r="C1055" s="31"/>
      <c r="D1055" s="56"/>
      <c r="E1055" s="67"/>
      <c r="F1055" s="67"/>
    </row>
    <row r="1056" spans="1:6" ht="13.5" x14ac:dyDescent="0.25">
      <c r="A1056" s="55"/>
      <c r="B1056" s="32"/>
      <c r="C1056" s="31"/>
      <c r="D1056" s="56"/>
      <c r="E1056" s="67"/>
      <c r="F1056" s="67"/>
    </row>
    <row r="1057" spans="1:6" ht="13.5" x14ac:dyDescent="0.25">
      <c r="A1057" s="55"/>
      <c r="B1057" s="32"/>
      <c r="C1057" s="31"/>
      <c r="D1057" s="56"/>
      <c r="E1057" s="67"/>
      <c r="F1057" s="67"/>
    </row>
    <row r="1058" spans="1:6" ht="13.5" x14ac:dyDescent="0.25">
      <c r="A1058" s="55"/>
      <c r="B1058" s="32"/>
      <c r="C1058" s="31"/>
      <c r="D1058" s="56"/>
      <c r="E1058" s="67"/>
      <c r="F1058" s="67"/>
    </row>
    <row r="1059" spans="1:6" ht="13.5" x14ac:dyDescent="0.25">
      <c r="A1059" s="55"/>
      <c r="B1059" s="32"/>
      <c r="C1059" s="31"/>
      <c r="D1059" s="56"/>
      <c r="E1059" s="67"/>
      <c r="F1059" s="67"/>
    </row>
    <row r="1060" spans="1:6" ht="13.5" x14ac:dyDescent="0.25">
      <c r="A1060" s="55"/>
      <c r="B1060" s="32"/>
      <c r="C1060" s="31"/>
      <c r="D1060" s="56"/>
      <c r="E1060" s="67"/>
      <c r="F1060" s="67"/>
    </row>
    <row r="1061" spans="1:6" ht="13.5" x14ac:dyDescent="0.25">
      <c r="A1061" s="55"/>
      <c r="B1061" s="32"/>
      <c r="C1061" s="31"/>
      <c r="D1061" s="56"/>
      <c r="E1061" s="67"/>
      <c r="F1061" s="67"/>
    </row>
    <row r="1062" spans="1:6" ht="13.5" x14ac:dyDescent="0.25">
      <c r="A1062" s="55"/>
      <c r="B1062" s="32"/>
      <c r="C1062" s="31"/>
      <c r="D1062" s="56"/>
      <c r="E1062" s="67"/>
      <c r="F1062" s="67"/>
    </row>
    <row r="1063" spans="1:6" ht="13.5" x14ac:dyDescent="0.25">
      <c r="A1063" s="55"/>
      <c r="B1063" s="32"/>
      <c r="C1063" s="31"/>
      <c r="D1063" s="56"/>
      <c r="E1063" s="67"/>
      <c r="F1063" s="67"/>
    </row>
    <row r="1064" spans="1:6" ht="13.5" x14ac:dyDescent="0.25">
      <c r="A1064" s="55"/>
      <c r="B1064" s="32"/>
      <c r="C1064" s="31"/>
      <c r="D1064" s="56"/>
      <c r="E1064" s="67"/>
      <c r="F1064" s="67"/>
    </row>
    <row r="1065" spans="1:6" ht="13.5" x14ac:dyDescent="0.25">
      <c r="A1065" s="55"/>
      <c r="B1065" s="32"/>
      <c r="C1065" s="31"/>
      <c r="D1065" s="56"/>
      <c r="E1065" s="67"/>
      <c r="F1065" s="67"/>
    </row>
    <row r="1066" spans="1:6" ht="13.5" x14ac:dyDescent="0.25">
      <c r="A1066" s="55"/>
      <c r="B1066" s="32"/>
      <c r="C1066" s="31"/>
      <c r="D1066" s="56"/>
      <c r="E1066" s="67"/>
      <c r="F1066" s="67"/>
    </row>
    <row r="1067" spans="1:6" ht="13.5" x14ac:dyDescent="0.25">
      <c r="A1067" s="55"/>
      <c r="B1067" s="32"/>
      <c r="C1067" s="31"/>
      <c r="D1067" s="56"/>
      <c r="E1067" s="67"/>
      <c r="F1067" s="67"/>
    </row>
    <row r="1068" spans="1:6" ht="13.5" x14ac:dyDescent="0.25">
      <c r="A1068" s="55"/>
      <c r="B1068" s="32"/>
      <c r="C1068" s="31"/>
      <c r="D1068" s="56"/>
      <c r="E1068" s="67"/>
      <c r="F1068" s="67"/>
    </row>
    <row r="1069" spans="1:6" ht="13.5" x14ac:dyDescent="0.25">
      <c r="A1069" s="55"/>
      <c r="B1069" s="32"/>
      <c r="C1069" s="31"/>
      <c r="D1069" s="56"/>
      <c r="E1069" s="67"/>
      <c r="F1069" s="67"/>
    </row>
    <row r="1070" spans="1:6" ht="13.5" x14ac:dyDescent="0.25">
      <c r="A1070" s="55"/>
      <c r="B1070" s="32"/>
      <c r="C1070" s="31"/>
      <c r="D1070" s="56"/>
      <c r="E1070" s="67"/>
      <c r="F1070" s="67"/>
    </row>
    <row r="1071" spans="1:6" ht="13.5" x14ac:dyDescent="0.25">
      <c r="A1071" s="55"/>
      <c r="B1071" s="32"/>
      <c r="C1071" s="31"/>
      <c r="D1071" s="56"/>
      <c r="E1071" s="67"/>
      <c r="F1071" s="67"/>
    </row>
    <row r="1072" spans="1:6" ht="13.5" x14ac:dyDescent="0.25">
      <c r="A1072" s="55"/>
      <c r="B1072" s="32"/>
      <c r="C1072" s="31"/>
      <c r="D1072" s="56"/>
      <c r="E1072" s="67"/>
    </row>
    <row r="1073" spans="1:5" ht="13.5" x14ac:dyDescent="0.25">
      <c r="A1073" s="55"/>
      <c r="B1073" s="32"/>
      <c r="C1073" s="31"/>
      <c r="D1073" s="56"/>
      <c r="E1073" s="67"/>
    </row>
    <row r="1074" spans="1:5" ht="13.5" x14ac:dyDescent="0.25">
      <c r="A1074" s="55"/>
      <c r="B1074" s="32"/>
      <c r="C1074" s="31"/>
      <c r="D1074" s="56"/>
      <c r="E1074" s="67"/>
    </row>
    <row r="1075" spans="1:5" ht="13.5" x14ac:dyDescent="0.25">
      <c r="A1075" s="55"/>
      <c r="B1075" s="32"/>
      <c r="C1075" s="31"/>
      <c r="D1075" s="56"/>
      <c r="E1075" s="67"/>
    </row>
    <row r="1076" spans="1:5" ht="13.5" x14ac:dyDescent="0.25">
      <c r="A1076" s="55"/>
      <c r="B1076" s="32"/>
      <c r="C1076" s="31"/>
      <c r="D1076" s="56"/>
      <c r="E1076" s="67"/>
    </row>
    <row r="1077" spans="1:5" ht="13.5" x14ac:dyDescent="0.25">
      <c r="A1077" s="55"/>
      <c r="B1077" s="32"/>
      <c r="C1077" s="31"/>
      <c r="D1077" s="56"/>
      <c r="E1077" s="67"/>
    </row>
    <row r="1078" spans="1:5" ht="13.5" x14ac:dyDescent="0.25">
      <c r="A1078" s="55"/>
      <c r="B1078" s="32"/>
      <c r="C1078" s="31"/>
      <c r="D1078" s="56"/>
      <c r="E1078" s="67"/>
    </row>
    <row r="1079" spans="1:5" ht="13.5" x14ac:dyDescent="0.25">
      <c r="A1079" s="55"/>
      <c r="B1079" s="32"/>
      <c r="C1079" s="31"/>
      <c r="D1079" s="56"/>
      <c r="E1079" s="67"/>
    </row>
    <row r="1080" spans="1:5" ht="13.5" x14ac:dyDescent="0.25">
      <c r="A1080" s="55"/>
      <c r="B1080" s="32"/>
      <c r="C1080" s="31"/>
      <c r="D1080" s="56"/>
      <c r="E1080" s="67"/>
    </row>
    <row r="1081" spans="1:5" ht="13.5" x14ac:dyDescent="0.25">
      <c r="A1081" s="55"/>
      <c r="B1081" s="32"/>
      <c r="C1081" s="31"/>
      <c r="D1081" s="56"/>
      <c r="E1081" s="67"/>
    </row>
    <row r="1082" spans="1:5" ht="13.5" x14ac:dyDescent="0.25">
      <c r="A1082" s="55"/>
      <c r="B1082" s="32"/>
      <c r="C1082" s="31"/>
      <c r="D1082" s="56"/>
      <c r="E1082" s="67"/>
    </row>
    <row r="1083" spans="1:5" ht="13.5" x14ac:dyDescent="0.25">
      <c r="A1083" s="55"/>
      <c r="B1083" s="32"/>
      <c r="C1083" s="31"/>
      <c r="D1083" s="56"/>
      <c r="E1083" s="67"/>
    </row>
    <row r="1084" spans="1:5" ht="13.5" x14ac:dyDescent="0.25">
      <c r="A1084" s="55"/>
      <c r="B1084" s="32"/>
      <c r="C1084" s="31"/>
      <c r="D1084" s="56"/>
      <c r="E1084" s="67"/>
    </row>
    <row r="1085" spans="1:5" ht="13.5" x14ac:dyDescent="0.25">
      <c r="A1085" s="55"/>
      <c r="B1085" s="32"/>
      <c r="C1085" s="31"/>
      <c r="D1085" s="56"/>
      <c r="E1085" s="67"/>
    </row>
    <row r="1086" spans="1:5" ht="13.5" x14ac:dyDescent="0.25">
      <c r="A1086" s="55"/>
      <c r="B1086" s="32"/>
      <c r="C1086" s="31"/>
      <c r="D1086" s="56"/>
      <c r="E1086" s="67"/>
    </row>
    <row r="1087" spans="1:5" ht="13.5" x14ac:dyDescent="0.25">
      <c r="A1087" s="55"/>
      <c r="B1087" s="32"/>
      <c r="C1087" s="31"/>
      <c r="D1087" s="56"/>
      <c r="E1087" s="67"/>
    </row>
    <row r="1088" spans="1:5" ht="13.5" x14ac:dyDescent="0.25">
      <c r="A1088" s="55"/>
      <c r="B1088" s="32"/>
      <c r="C1088" s="31"/>
      <c r="D1088" s="56"/>
      <c r="E1088" s="67"/>
    </row>
    <row r="1089" spans="1:5" ht="13.5" x14ac:dyDescent="0.25">
      <c r="A1089" s="55"/>
      <c r="B1089" s="32"/>
      <c r="C1089" s="31"/>
      <c r="D1089" s="56"/>
      <c r="E1089" s="67"/>
    </row>
    <row r="1090" spans="1:5" ht="13.5" x14ac:dyDescent="0.25">
      <c r="A1090" s="55"/>
      <c r="B1090" s="32"/>
      <c r="C1090" s="31"/>
      <c r="D1090" s="56"/>
      <c r="E1090" s="67"/>
    </row>
    <row r="1091" spans="1:5" ht="13.5" x14ac:dyDescent="0.25">
      <c r="A1091" s="55"/>
      <c r="B1091" s="32"/>
      <c r="C1091" s="31"/>
      <c r="D1091" s="56"/>
      <c r="E1091" s="67"/>
    </row>
    <row r="1092" spans="1:5" ht="13.5" x14ac:dyDescent="0.25">
      <c r="A1092" s="55"/>
      <c r="B1092" s="32"/>
      <c r="C1092" s="31"/>
      <c r="D1092" s="56"/>
      <c r="E1092" s="67"/>
    </row>
    <row r="1093" spans="1:5" ht="13.5" x14ac:dyDescent="0.25">
      <c r="A1093" s="55"/>
      <c r="B1093" s="32"/>
      <c r="C1093" s="31"/>
      <c r="D1093" s="56"/>
      <c r="E1093" s="67"/>
    </row>
    <row r="1094" spans="1:5" ht="13.5" x14ac:dyDescent="0.25">
      <c r="A1094" s="55"/>
      <c r="B1094" s="32"/>
      <c r="C1094" s="31"/>
      <c r="D1094" s="56"/>
      <c r="E1094" s="67"/>
    </row>
    <row r="1095" spans="1:5" ht="13.5" x14ac:dyDescent="0.25">
      <c r="A1095" s="55"/>
      <c r="B1095" s="32"/>
      <c r="C1095" s="31"/>
      <c r="D1095" s="56"/>
      <c r="E1095" s="67"/>
    </row>
    <row r="1096" spans="1:5" ht="13.5" x14ac:dyDescent="0.25">
      <c r="A1096" s="55"/>
      <c r="B1096" s="32"/>
      <c r="C1096" s="31"/>
      <c r="D1096" s="56"/>
      <c r="E1096" s="67"/>
    </row>
    <row r="1097" spans="1:5" ht="13.5" x14ac:dyDescent="0.25">
      <c r="A1097" s="55"/>
      <c r="B1097" s="32"/>
      <c r="C1097" s="31"/>
      <c r="D1097" s="56"/>
      <c r="E1097" s="67"/>
    </row>
    <row r="1098" spans="1:5" ht="13.5" x14ac:dyDescent="0.25">
      <c r="A1098" s="55"/>
      <c r="B1098" s="32"/>
      <c r="C1098" s="31"/>
      <c r="D1098" s="56"/>
      <c r="E1098" s="67"/>
    </row>
    <row r="1099" spans="1:5" ht="13.5" x14ac:dyDescent="0.25">
      <c r="A1099" s="55"/>
      <c r="B1099" s="32"/>
      <c r="C1099" s="31"/>
      <c r="D1099" s="56"/>
      <c r="E1099" s="67"/>
    </row>
    <row r="1100" spans="1:5" ht="13.5" x14ac:dyDescent="0.25">
      <c r="A1100" s="55"/>
      <c r="B1100" s="32"/>
      <c r="C1100" s="31"/>
      <c r="D1100" s="56"/>
      <c r="E1100" s="67"/>
    </row>
    <row r="1101" spans="1:5" ht="13.5" x14ac:dyDescent="0.25">
      <c r="A1101" s="55"/>
      <c r="B1101" s="32"/>
      <c r="C1101" s="31"/>
      <c r="D1101" s="56"/>
      <c r="E1101" s="67"/>
    </row>
    <row r="1102" spans="1:5" ht="13.5" x14ac:dyDescent="0.25">
      <c r="A1102" s="55"/>
      <c r="B1102" s="32"/>
      <c r="C1102" s="31"/>
      <c r="D1102" s="56"/>
      <c r="E1102" s="67"/>
    </row>
    <row r="1103" spans="1:5" ht="13.5" x14ac:dyDescent="0.25">
      <c r="A1103" s="55"/>
      <c r="B1103" s="32"/>
      <c r="C1103" s="31"/>
      <c r="D1103" s="56"/>
      <c r="E1103" s="67"/>
    </row>
    <row r="1104" spans="1:5" ht="13.5" x14ac:dyDescent="0.25">
      <c r="A1104" s="55"/>
      <c r="B1104" s="32"/>
      <c r="C1104" s="31"/>
      <c r="D1104" s="56"/>
      <c r="E1104" s="67"/>
    </row>
    <row r="1105" spans="1:5" ht="13.5" x14ac:dyDescent="0.25">
      <c r="A1105" s="55"/>
      <c r="B1105" s="32"/>
      <c r="C1105" s="31"/>
      <c r="D1105" s="56"/>
      <c r="E1105" s="67"/>
    </row>
    <row r="1106" spans="1:5" ht="13.5" x14ac:dyDescent="0.25">
      <c r="A1106" s="55"/>
      <c r="B1106" s="32"/>
      <c r="C1106" s="31"/>
      <c r="D1106" s="56"/>
      <c r="E1106" s="67"/>
    </row>
    <row r="1107" spans="1:5" ht="13.5" x14ac:dyDescent="0.25">
      <c r="A1107" s="55"/>
      <c r="B1107" s="32"/>
      <c r="C1107" s="31"/>
      <c r="D1107" s="56"/>
      <c r="E1107" s="67"/>
    </row>
    <row r="1108" spans="1:5" ht="13.5" x14ac:dyDescent="0.25">
      <c r="A1108" s="55"/>
      <c r="B1108" s="32"/>
      <c r="C1108" s="31"/>
      <c r="D1108" s="56"/>
      <c r="E1108" s="67"/>
    </row>
    <row r="1109" spans="1:5" ht="13.5" x14ac:dyDescent="0.25">
      <c r="A1109" s="55"/>
      <c r="B1109" s="32"/>
      <c r="C1109" s="31"/>
      <c r="D1109" s="56"/>
      <c r="E1109" s="67"/>
    </row>
    <row r="1110" spans="1:5" ht="13.5" x14ac:dyDescent="0.25">
      <c r="A1110" s="55"/>
      <c r="B1110" s="32"/>
      <c r="C1110" s="31"/>
      <c r="D1110" s="56"/>
      <c r="E1110" s="67"/>
    </row>
    <row r="1111" spans="1:5" ht="13.5" x14ac:dyDescent="0.25">
      <c r="A1111" s="55"/>
      <c r="B1111" s="32"/>
      <c r="C1111" s="31"/>
      <c r="D1111" s="56"/>
      <c r="E1111" s="67"/>
    </row>
    <row r="1112" spans="1:5" ht="13.5" x14ac:dyDescent="0.25">
      <c r="A1112" s="55"/>
      <c r="B1112" s="32"/>
      <c r="C1112" s="31"/>
      <c r="D1112" s="56"/>
      <c r="E1112" s="67"/>
    </row>
    <row r="1113" spans="1:5" ht="13.5" x14ac:dyDescent="0.25">
      <c r="A1113" s="55"/>
      <c r="B1113" s="32"/>
      <c r="C1113" s="31"/>
      <c r="D1113" s="56"/>
      <c r="E1113" s="67"/>
    </row>
    <row r="1114" spans="1:5" ht="13.5" x14ac:dyDescent="0.25">
      <c r="A1114" s="55"/>
      <c r="B1114" s="32"/>
      <c r="C1114" s="31"/>
      <c r="D1114" s="56"/>
      <c r="E1114" s="67"/>
    </row>
    <row r="1115" spans="1:5" ht="13.5" x14ac:dyDescent="0.25">
      <c r="A1115" s="55"/>
      <c r="B1115" s="32"/>
      <c r="C1115" s="31"/>
      <c r="D1115" s="56"/>
      <c r="E1115" s="67"/>
    </row>
    <row r="1116" spans="1:5" ht="13.5" x14ac:dyDescent="0.25">
      <c r="A1116" s="55"/>
      <c r="B1116" s="32"/>
      <c r="C1116" s="31"/>
      <c r="D1116" s="56"/>
      <c r="E1116" s="67"/>
    </row>
    <row r="1117" spans="1:5" ht="13.5" x14ac:dyDescent="0.25">
      <c r="A1117" s="55"/>
      <c r="B1117" s="32"/>
      <c r="C1117" s="31"/>
      <c r="D1117" s="56"/>
      <c r="E1117" s="67"/>
    </row>
    <row r="1118" spans="1:5" ht="13.5" x14ac:dyDescent="0.25">
      <c r="A1118" s="55"/>
      <c r="B1118" s="32"/>
      <c r="C1118" s="31"/>
      <c r="D1118" s="56"/>
      <c r="E1118" s="67"/>
    </row>
    <row r="1119" spans="1:5" ht="13.5" x14ac:dyDescent="0.25">
      <c r="A1119" s="55"/>
      <c r="B1119" s="32"/>
      <c r="C1119" s="31"/>
      <c r="D1119" s="56"/>
      <c r="E1119" s="67"/>
    </row>
    <row r="1120" spans="1:5" ht="13.5" x14ac:dyDescent="0.25">
      <c r="A1120" s="55"/>
      <c r="B1120" s="32"/>
      <c r="C1120" s="31"/>
      <c r="D1120" s="56"/>
      <c r="E1120" s="67"/>
    </row>
    <row r="1121" spans="1:5" ht="13.5" x14ac:dyDescent="0.25">
      <c r="A1121" s="55"/>
      <c r="B1121" s="32"/>
      <c r="C1121" s="31"/>
      <c r="D1121" s="56"/>
      <c r="E1121" s="67"/>
    </row>
    <row r="1122" spans="1:5" ht="13.5" x14ac:dyDescent="0.25">
      <c r="A1122" s="55"/>
      <c r="B1122" s="32"/>
      <c r="C1122" s="31"/>
      <c r="D1122" s="56"/>
      <c r="E1122" s="67"/>
    </row>
    <row r="1123" spans="1:5" ht="13.5" x14ac:dyDescent="0.25">
      <c r="A1123" s="55"/>
      <c r="B1123" s="32"/>
      <c r="C1123" s="31"/>
      <c r="D1123" s="56"/>
      <c r="E1123" s="67"/>
    </row>
    <row r="1124" spans="1:5" ht="13.5" x14ac:dyDescent="0.25">
      <c r="A1124" s="55"/>
      <c r="B1124" s="32"/>
      <c r="C1124" s="31"/>
      <c r="D1124" s="56"/>
      <c r="E1124" s="67"/>
    </row>
    <row r="1125" spans="1:5" ht="13.5" x14ac:dyDescent="0.25">
      <c r="A1125" s="55"/>
      <c r="B1125" s="32"/>
      <c r="C1125" s="31"/>
      <c r="D1125" s="56"/>
      <c r="E1125" s="67"/>
    </row>
    <row r="1126" spans="1:5" ht="13.5" x14ac:dyDescent="0.25">
      <c r="A1126" s="55"/>
      <c r="B1126" s="32"/>
      <c r="C1126" s="31"/>
      <c r="D1126" s="56"/>
      <c r="E1126" s="67"/>
    </row>
    <row r="1127" spans="1:5" ht="13.5" x14ac:dyDescent="0.25">
      <c r="A1127" s="55"/>
      <c r="B1127" s="32"/>
      <c r="C1127" s="31"/>
      <c r="D1127" s="56"/>
      <c r="E1127" s="67"/>
    </row>
    <row r="1128" spans="1:5" ht="13.5" x14ac:dyDescent="0.25">
      <c r="A1128" s="55"/>
      <c r="B1128" s="32"/>
      <c r="C1128" s="31"/>
      <c r="D1128" s="56"/>
      <c r="E1128" s="67"/>
    </row>
    <row r="1129" spans="1:5" ht="13.5" x14ac:dyDescent="0.25">
      <c r="A1129" s="55"/>
      <c r="B1129" s="32"/>
      <c r="C1129" s="31"/>
      <c r="D1129" s="56"/>
      <c r="E1129" s="67"/>
    </row>
    <row r="1130" spans="1:5" ht="13.5" x14ac:dyDescent="0.25">
      <c r="A1130" s="55"/>
      <c r="B1130" s="32"/>
      <c r="C1130" s="31"/>
      <c r="D1130" s="56"/>
      <c r="E1130" s="67"/>
    </row>
    <row r="1131" spans="1:5" ht="13.5" x14ac:dyDescent="0.25">
      <c r="A1131" s="55"/>
      <c r="B1131" s="32"/>
      <c r="C1131" s="31"/>
      <c r="D1131" s="56"/>
      <c r="E1131" s="67"/>
    </row>
    <row r="1132" spans="1:5" ht="13.5" x14ac:dyDescent="0.25">
      <c r="A1132" s="55"/>
      <c r="B1132" s="32"/>
      <c r="C1132" s="31"/>
      <c r="D1132" s="56"/>
      <c r="E1132" s="67"/>
    </row>
    <row r="1133" spans="1:5" ht="13.5" x14ac:dyDescent="0.25">
      <c r="A1133" s="55"/>
      <c r="B1133" s="32"/>
      <c r="C1133" s="31"/>
      <c r="D1133" s="56"/>
    </row>
    <row r="1134" spans="1:5" ht="13.5" x14ac:dyDescent="0.25">
      <c r="A1134" s="55"/>
      <c r="B1134" s="32"/>
      <c r="C1134" s="31"/>
      <c r="D1134" s="56"/>
    </row>
    <row r="1135" spans="1:5" ht="13.5" x14ac:dyDescent="0.25">
      <c r="A1135" s="55"/>
      <c r="B1135" s="32"/>
      <c r="C1135" s="31"/>
      <c r="D1135" s="56"/>
    </row>
    <row r="1136" spans="1:5" ht="13.5" x14ac:dyDescent="0.25">
      <c r="A1136" s="55"/>
      <c r="B1136" s="32"/>
      <c r="C1136" s="31"/>
      <c r="D1136" s="56"/>
    </row>
    <row r="1137" spans="1:4" ht="13.5" x14ac:dyDescent="0.25">
      <c r="A1137" s="55"/>
      <c r="B1137" s="32"/>
      <c r="C1137" s="31"/>
      <c r="D1137" s="56"/>
    </row>
    <row r="1138" spans="1:4" ht="13.5" x14ac:dyDescent="0.25">
      <c r="A1138" s="55"/>
      <c r="B1138" s="32"/>
      <c r="C1138" s="31"/>
      <c r="D1138" s="56"/>
    </row>
    <row r="1139" spans="1:4" ht="13.5" x14ac:dyDescent="0.25">
      <c r="A1139" s="55"/>
      <c r="B1139" s="32"/>
      <c r="C1139" s="31"/>
      <c r="D1139" s="56"/>
    </row>
    <row r="1140" spans="1:4" ht="13.5" x14ac:dyDescent="0.25">
      <c r="A1140" s="55"/>
      <c r="B1140" s="32"/>
      <c r="C1140" s="31"/>
      <c r="D1140" s="56"/>
    </row>
    <row r="1141" spans="1:4" ht="13.5" x14ac:dyDescent="0.25">
      <c r="A1141" s="55"/>
      <c r="B1141" s="32"/>
      <c r="C1141" s="31"/>
      <c r="D1141" s="56"/>
    </row>
    <row r="1142" spans="1:4" ht="13.5" x14ac:dyDescent="0.25">
      <c r="A1142" s="55"/>
      <c r="B1142" s="32"/>
      <c r="C1142" s="31"/>
      <c r="D1142" s="56"/>
    </row>
    <row r="1143" spans="1:4" ht="13.5" x14ac:dyDescent="0.25">
      <c r="A1143" s="55"/>
      <c r="B1143" s="32"/>
      <c r="C1143" s="31"/>
      <c r="D1143" s="56"/>
    </row>
    <row r="1144" spans="1:4" ht="13.5" x14ac:dyDescent="0.25">
      <c r="A1144" s="55"/>
      <c r="B1144" s="32"/>
      <c r="C1144" s="31"/>
      <c r="D1144" s="56"/>
    </row>
    <row r="1145" spans="1:4" ht="13.5" x14ac:dyDescent="0.25">
      <c r="A1145" s="55"/>
      <c r="B1145" s="32"/>
      <c r="C1145" s="31"/>
      <c r="D1145" s="56"/>
    </row>
    <row r="1146" spans="1:4" ht="13.5" x14ac:dyDescent="0.25">
      <c r="A1146" s="55"/>
      <c r="B1146" s="32"/>
      <c r="C1146" s="31"/>
      <c r="D1146" s="56"/>
    </row>
    <row r="1147" spans="1:4" ht="13.5" x14ac:dyDescent="0.25">
      <c r="A1147" s="55"/>
      <c r="B1147" s="32"/>
      <c r="C1147" s="31"/>
      <c r="D1147" s="56"/>
    </row>
    <row r="1148" spans="1:4" ht="13.5" x14ac:dyDescent="0.25">
      <c r="A1148" s="55"/>
      <c r="B1148" s="32"/>
      <c r="C1148" s="31"/>
      <c r="D1148" s="56"/>
    </row>
    <row r="1149" spans="1:4" ht="13.5" x14ac:dyDescent="0.25">
      <c r="A1149" s="55"/>
      <c r="B1149" s="32"/>
      <c r="C1149" s="31"/>
      <c r="D1149" s="56"/>
    </row>
    <row r="1150" spans="1:4" ht="13.5" x14ac:dyDescent="0.25">
      <c r="A1150" s="55"/>
      <c r="B1150" s="32"/>
      <c r="C1150" s="31"/>
      <c r="D1150" s="56"/>
    </row>
    <row r="1151" spans="1:4" ht="13.5" x14ac:dyDescent="0.25">
      <c r="A1151" s="55"/>
      <c r="B1151" s="32"/>
      <c r="C1151" s="31"/>
      <c r="D1151" s="56"/>
    </row>
    <row r="1152" spans="1:4" ht="13.5" x14ac:dyDescent="0.25">
      <c r="A1152" s="55"/>
      <c r="B1152" s="32"/>
      <c r="C1152" s="31"/>
      <c r="D1152" s="56"/>
    </row>
    <row r="1153" spans="1:4" ht="13.5" x14ac:dyDescent="0.25">
      <c r="A1153" s="55"/>
      <c r="B1153" s="32"/>
      <c r="C1153" s="31"/>
      <c r="D1153" s="56"/>
    </row>
    <row r="1154" spans="1:4" ht="13.5" x14ac:dyDescent="0.25">
      <c r="A1154" s="55"/>
      <c r="B1154" s="32"/>
      <c r="C1154" s="31"/>
      <c r="D1154" s="56"/>
    </row>
    <row r="1155" spans="1:4" ht="13.5" x14ac:dyDescent="0.25">
      <c r="A1155" s="55"/>
      <c r="B1155" s="32"/>
      <c r="C1155" s="31"/>
      <c r="D1155" s="56"/>
    </row>
    <row r="1156" spans="1:4" ht="13.5" x14ac:dyDescent="0.25">
      <c r="A1156" s="55"/>
      <c r="B1156" s="32"/>
      <c r="C1156" s="31"/>
      <c r="D1156" s="56"/>
    </row>
    <row r="1157" spans="1:4" ht="13.5" x14ac:dyDescent="0.25">
      <c r="A1157" s="55"/>
      <c r="B1157" s="32"/>
      <c r="C1157" s="31"/>
      <c r="D1157" s="56"/>
    </row>
    <row r="1158" spans="1:4" ht="13.5" x14ac:dyDescent="0.25">
      <c r="A1158" s="55"/>
      <c r="B1158" s="32"/>
      <c r="C1158" s="31"/>
      <c r="D1158" s="56"/>
    </row>
    <row r="1159" spans="1:4" ht="13.5" x14ac:dyDescent="0.25">
      <c r="A1159" s="55"/>
      <c r="B1159" s="32"/>
      <c r="C1159" s="31"/>
      <c r="D1159" s="56"/>
    </row>
    <row r="1160" spans="1:4" ht="13.5" x14ac:dyDescent="0.25">
      <c r="A1160" s="55"/>
      <c r="B1160" s="32"/>
      <c r="C1160" s="31"/>
      <c r="D1160" s="56"/>
    </row>
    <row r="1161" spans="1:4" ht="13.5" x14ac:dyDescent="0.25">
      <c r="A1161" s="55"/>
      <c r="B1161" s="32"/>
      <c r="C1161" s="31"/>
      <c r="D1161" s="56"/>
    </row>
    <row r="1162" spans="1:4" ht="13.5" x14ac:dyDescent="0.25">
      <c r="A1162" s="55"/>
      <c r="B1162" s="32"/>
      <c r="C1162" s="31"/>
      <c r="D1162" s="56"/>
    </row>
    <row r="1163" spans="1:4" ht="13.5" x14ac:dyDescent="0.25">
      <c r="A1163" s="55"/>
      <c r="B1163" s="32"/>
      <c r="C1163" s="31"/>
      <c r="D1163" s="56"/>
    </row>
    <row r="1164" spans="1:4" ht="13.5" x14ac:dyDescent="0.25">
      <c r="A1164" s="55"/>
      <c r="B1164" s="32"/>
      <c r="C1164" s="31"/>
      <c r="D1164" s="56"/>
    </row>
    <row r="1165" spans="1:4" ht="13.5" x14ac:dyDescent="0.25">
      <c r="A1165" s="55"/>
      <c r="B1165" s="32"/>
      <c r="C1165" s="31"/>
      <c r="D1165" s="56"/>
    </row>
    <row r="1166" spans="1:4" ht="13.5" x14ac:dyDescent="0.25">
      <c r="A1166" s="55"/>
      <c r="B1166" s="32"/>
      <c r="C1166" s="31"/>
      <c r="D1166" s="56"/>
    </row>
    <row r="1167" spans="1:4" ht="13.5" x14ac:dyDescent="0.25">
      <c r="A1167" s="55"/>
      <c r="B1167" s="32"/>
      <c r="C1167" s="31"/>
      <c r="D1167" s="56"/>
    </row>
    <row r="1168" spans="1:4" ht="13.5" x14ac:dyDescent="0.25">
      <c r="A1168" s="55"/>
      <c r="B1168" s="32"/>
      <c r="C1168" s="31"/>
      <c r="D1168" s="56"/>
    </row>
    <row r="1169" spans="1:4" ht="13.5" x14ac:dyDescent="0.25">
      <c r="A1169" s="55"/>
      <c r="B1169" s="32"/>
      <c r="C1169" s="31"/>
      <c r="D1169" s="56"/>
    </row>
    <row r="1170" spans="1:4" ht="13.5" x14ac:dyDescent="0.25">
      <c r="A1170" s="55"/>
      <c r="B1170" s="32"/>
      <c r="C1170" s="31"/>
      <c r="D1170" s="56"/>
    </row>
    <row r="1171" spans="1:4" ht="13.5" x14ac:dyDescent="0.25">
      <c r="A1171" s="55"/>
      <c r="B1171" s="32"/>
      <c r="C1171" s="31"/>
      <c r="D1171" s="56"/>
    </row>
    <row r="1172" spans="1:4" ht="13.5" x14ac:dyDescent="0.25">
      <c r="A1172" s="55"/>
      <c r="B1172" s="32"/>
      <c r="C1172" s="31"/>
      <c r="D1172" s="56"/>
    </row>
    <row r="1173" spans="1:4" ht="13.5" x14ac:dyDescent="0.25">
      <c r="A1173" s="55"/>
      <c r="B1173" s="32"/>
      <c r="C1173" s="31"/>
      <c r="D1173" s="56"/>
    </row>
    <row r="1174" spans="1:4" ht="13.5" x14ac:dyDescent="0.25">
      <c r="A1174" s="55"/>
      <c r="B1174" s="32"/>
      <c r="C1174" s="31"/>
      <c r="D1174" s="56"/>
    </row>
    <row r="1175" spans="1:4" ht="13.5" x14ac:dyDescent="0.25">
      <c r="A1175" s="55"/>
      <c r="B1175" s="32"/>
      <c r="C1175" s="31"/>
      <c r="D1175" s="56"/>
    </row>
    <row r="1176" spans="1:4" ht="13.5" x14ac:dyDescent="0.25">
      <c r="A1176" s="55"/>
      <c r="B1176" s="32"/>
      <c r="C1176" s="31"/>
      <c r="D1176" s="56"/>
    </row>
    <row r="1177" spans="1:4" ht="13.5" x14ac:dyDescent="0.25">
      <c r="A1177" s="55"/>
      <c r="B1177" s="32"/>
      <c r="C1177" s="31"/>
      <c r="D1177" s="56"/>
    </row>
    <row r="1178" spans="1:4" ht="13.5" x14ac:dyDescent="0.25">
      <c r="A1178" s="55"/>
      <c r="B1178" s="32"/>
      <c r="C1178" s="31"/>
      <c r="D1178" s="56"/>
    </row>
    <row r="1179" spans="1:4" ht="13.5" x14ac:dyDescent="0.25">
      <c r="A1179" s="55"/>
      <c r="B1179" s="32"/>
      <c r="C1179" s="31"/>
      <c r="D1179" s="56"/>
    </row>
    <row r="1180" spans="1:4" ht="13.5" x14ac:dyDescent="0.25">
      <c r="A1180" s="55"/>
      <c r="B1180" s="32"/>
      <c r="C1180" s="31"/>
      <c r="D1180" s="56"/>
    </row>
    <row r="1181" spans="1:4" ht="13.5" x14ac:dyDescent="0.25">
      <c r="A1181" s="55"/>
      <c r="B1181" s="32"/>
      <c r="C1181" s="31"/>
      <c r="D1181" s="56"/>
    </row>
    <row r="1182" spans="1:4" ht="13.5" x14ac:dyDescent="0.25">
      <c r="A1182" s="55"/>
      <c r="B1182" s="32"/>
      <c r="C1182" s="31"/>
      <c r="D1182" s="56"/>
    </row>
    <row r="1183" spans="1:4" ht="13.5" x14ac:dyDescent="0.25">
      <c r="A1183" s="55"/>
      <c r="B1183" s="32"/>
      <c r="C1183" s="31"/>
      <c r="D1183" s="56"/>
    </row>
    <row r="1184" spans="1:4" ht="13.5" x14ac:dyDescent="0.25">
      <c r="A1184" s="55"/>
      <c r="B1184" s="32"/>
      <c r="C1184" s="31"/>
      <c r="D1184" s="56"/>
    </row>
    <row r="1185" spans="1:4" ht="13.5" x14ac:dyDescent="0.25">
      <c r="A1185" s="55"/>
      <c r="B1185" s="32"/>
      <c r="C1185" s="31"/>
      <c r="D1185" s="56"/>
    </row>
    <row r="1186" spans="1:4" ht="13.5" x14ac:dyDescent="0.25">
      <c r="A1186" s="55"/>
      <c r="B1186" s="32"/>
      <c r="C1186" s="31"/>
      <c r="D1186" s="56"/>
    </row>
    <row r="1187" spans="1:4" ht="13.5" x14ac:dyDescent="0.25">
      <c r="A1187" s="55"/>
      <c r="B1187" s="32"/>
      <c r="C1187" s="31"/>
      <c r="D1187" s="56"/>
    </row>
    <row r="1188" spans="1:4" ht="13.5" x14ac:dyDescent="0.25">
      <c r="A1188" s="55"/>
      <c r="B1188" s="32"/>
      <c r="C1188" s="31"/>
      <c r="D1188" s="56"/>
    </row>
    <row r="1189" spans="1:4" ht="13.5" x14ac:dyDescent="0.25">
      <c r="A1189" s="55"/>
      <c r="B1189" s="32"/>
      <c r="C1189" s="31"/>
      <c r="D1189" s="56"/>
    </row>
    <row r="1190" spans="1:4" ht="13.5" x14ac:dyDescent="0.25">
      <c r="A1190" s="55"/>
      <c r="B1190" s="32"/>
      <c r="C1190" s="31"/>
      <c r="D1190" s="56"/>
    </row>
    <row r="1191" spans="1:4" ht="13.5" x14ac:dyDescent="0.25">
      <c r="A1191" s="55"/>
      <c r="B1191" s="32"/>
      <c r="C1191" s="31"/>
      <c r="D1191" s="56"/>
    </row>
    <row r="1192" spans="1:4" ht="13.5" x14ac:dyDescent="0.25">
      <c r="A1192" s="55"/>
      <c r="B1192" s="32"/>
      <c r="C1192" s="31"/>
      <c r="D1192" s="56"/>
    </row>
    <row r="1193" spans="1:4" ht="13.5" x14ac:dyDescent="0.25">
      <c r="A1193" s="55"/>
      <c r="B1193" s="32"/>
      <c r="C1193" s="31"/>
      <c r="D1193" s="56"/>
    </row>
    <row r="1194" spans="1:4" ht="13.5" x14ac:dyDescent="0.25">
      <c r="A1194" s="55"/>
      <c r="B1194" s="32"/>
      <c r="C1194" s="31"/>
      <c r="D1194" s="56"/>
    </row>
    <row r="1195" spans="1:4" ht="13.5" x14ac:dyDescent="0.25">
      <c r="A1195" s="55"/>
      <c r="B1195" s="32"/>
      <c r="C1195" s="31"/>
      <c r="D1195" s="56"/>
    </row>
    <row r="1196" spans="1:4" ht="13.5" x14ac:dyDescent="0.25">
      <c r="A1196" s="55"/>
      <c r="B1196" s="32"/>
      <c r="C1196" s="31"/>
      <c r="D1196" s="56"/>
    </row>
    <row r="1197" spans="1:4" ht="13.5" x14ac:dyDescent="0.25">
      <c r="A1197" s="55"/>
      <c r="B1197" s="32"/>
      <c r="C1197" s="31"/>
      <c r="D1197" s="56"/>
    </row>
    <row r="1198" spans="1:4" ht="13.5" x14ac:dyDescent="0.25">
      <c r="A1198" s="55"/>
      <c r="B1198" s="32"/>
      <c r="C1198" s="31"/>
      <c r="D1198" s="56"/>
    </row>
    <row r="1199" spans="1:4" ht="13.5" x14ac:dyDescent="0.25">
      <c r="A1199" s="55"/>
      <c r="B1199" s="32"/>
      <c r="C1199" s="31"/>
      <c r="D1199" s="56"/>
    </row>
    <row r="1200" spans="1:4" ht="13.5" x14ac:dyDescent="0.25">
      <c r="A1200" s="55"/>
      <c r="B1200" s="32"/>
      <c r="C1200" s="31"/>
      <c r="D1200" s="56"/>
    </row>
    <row r="1201" spans="1:4" ht="13.5" x14ac:dyDescent="0.25">
      <c r="A1201" s="55"/>
      <c r="B1201" s="32"/>
      <c r="C1201" s="31"/>
      <c r="D1201" s="56"/>
    </row>
    <row r="1202" spans="1:4" ht="13.5" x14ac:dyDescent="0.25">
      <c r="A1202" s="55"/>
      <c r="B1202" s="32"/>
      <c r="C1202" s="31"/>
      <c r="D1202" s="56"/>
    </row>
    <row r="1203" spans="1:4" ht="13.5" x14ac:dyDescent="0.25">
      <c r="A1203" s="55"/>
      <c r="B1203" s="32"/>
      <c r="C1203" s="31"/>
      <c r="D1203" s="56"/>
    </row>
    <row r="1204" spans="1:4" ht="13.5" x14ac:dyDescent="0.25">
      <c r="A1204" s="55"/>
      <c r="B1204" s="32"/>
      <c r="C1204" s="31"/>
      <c r="D1204" s="56"/>
    </row>
    <row r="1205" spans="1:4" ht="13.5" x14ac:dyDescent="0.25">
      <c r="A1205" s="55"/>
      <c r="B1205" s="32"/>
      <c r="C1205" s="31"/>
      <c r="D1205" s="56"/>
    </row>
    <row r="1206" spans="1:4" ht="13.5" x14ac:dyDescent="0.25">
      <c r="A1206" s="55"/>
      <c r="B1206" s="32"/>
      <c r="C1206" s="31"/>
      <c r="D1206" s="56"/>
    </row>
    <row r="1207" spans="1:4" ht="13.5" x14ac:dyDescent="0.25">
      <c r="A1207" s="55"/>
      <c r="B1207" s="32"/>
      <c r="C1207" s="31"/>
      <c r="D1207" s="56"/>
    </row>
    <row r="1208" spans="1:4" ht="13.5" x14ac:dyDescent="0.25">
      <c r="A1208" s="55"/>
      <c r="B1208" s="32"/>
      <c r="C1208" s="31"/>
      <c r="D1208" s="56"/>
    </row>
    <row r="1209" spans="1:4" ht="13.5" x14ac:dyDescent="0.25">
      <c r="A1209" s="55"/>
      <c r="B1209" s="32"/>
      <c r="C1209" s="31"/>
      <c r="D1209" s="56"/>
    </row>
    <row r="1210" spans="1:4" ht="13.5" x14ac:dyDescent="0.25">
      <c r="A1210" s="55"/>
      <c r="B1210" s="32"/>
      <c r="C1210" s="31"/>
      <c r="D1210" s="56"/>
    </row>
    <row r="1211" spans="1:4" ht="13.5" x14ac:dyDescent="0.25">
      <c r="A1211" s="55"/>
      <c r="B1211" s="32"/>
      <c r="C1211" s="31"/>
      <c r="D1211" s="56"/>
    </row>
    <row r="1212" spans="1:4" ht="13.5" x14ac:dyDescent="0.25">
      <c r="A1212" s="55"/>
      <c r="B1212" s="32"/>
      <c r="C1212" s="31"/>
      <c r="D1212" s="56"/>
    </row>
    <row r="1213" spans="1:4" ht="13.5" x14ac:dyDescent="0.25">
      <c r="A1213" s="55"/>
      <c r="B1213" s="32"/>
      <c r="C1213" s="31"/>
      <c r="D1213" s="56"/>
    </row>
    <row r="1214" spans="1:4" ht="13.5" x14ac:dyDescent="0.25">
      <c r="A1214" s="55"/>
      <c r="B1214" s="32"/>
      <c r="C1214" s="31"/>
      <c r="D1214" s="56"/>
    </row>
    <row r="1215" spans="1:4" ht="13.5" x14ac:dyDescent="0.25">
      <c r="A1215" s="37"/>
      <c r="B1215" s="32"/>
      <c r="C1215" s="31"/>
      <c r="D1215" s="56"/>
    </row>
    <row r="1216" spans="1:4" ht="13.5" x14ac:dyDescent="0.25">
      <c r="A1216" s="37"/>
      <c r="B1216" s="32"/>
      <c r="C1216" s="31"/>
      <c r="D1216" s="56"/>
    </row>
    <row r="1217" spans="1:4" ht="13.5" x14ac:dyDescent="0.25">
      <c r="A1217" s="37"/>
      <c r="B1217" s="32"/>
      <c r="C1217" s="31"/>
      <c r="D1217" s="56"/>
    </row>
    <row r="1218" spans="1:4" ht="13.5" x14ac:dyDescent="0.25">
      <c r="A1218" s="37"/>
      <c r="B1218" s="32"/>
      <c r="C1218" s="31"/>
      <c r="D1218" s="56"/>
    </row>
    <row r="1219" spans="1:4" ht="13.5" x14ac:dyDescent="0.25">
      <c r="A1219" s="37"/>
      <c r="B1219" s="32"/>
      <c r="C1219" s="31"/>
      <c r="D1219" s="56"/>
    </row>
    <row r="1220" spans="1:4" ht="13.5" x14ac:dyDescent="0.25">
      <c r="A1220" s="37"/>
      <c r="B1220" s="32"/>
      <c r="C1220" s="31"/>
      <c r="D1220" s="56"/>
    </row>
    <row r="1221" spans="1:4" ht="13.5" x14ac:dyDescent="0.25">
      <c r="A1221" s="37"/>
      <c r="B1221" s="32"/>
      <c r="C1221" s="31"/>
      <c r="D1221" s="56"/>
    </row>
    <row r="1222" spans="1:4" ht="13.5" x14ac:dyDescent="0.25">
      <c r="A1222" s="37"/>
      <c r="B1222" s="32"/>
      <c r="C1222" s="31"/>
      <c r="D1222" s="56"/>
    </row>
    <row r="1223" spans="1:4" ht="13.5" x14ac:dyDescent="0.25">
      <c r="A1223" s="37"/>
      <c r="B1223" s="32"/>
      <c r="C1223" s="31"/>
      <c r="D1223" s="56"/>
    </row>
    <row r="1224" spans="1:4" ht="13.5" x14ac:dyDescent="0.25">
      <c r="A1224" s="37"/>
      <c r="B1224" s="32"/>
      <c r="C1224" s="31"/>
      <c r="D1224" s="56"/>
    </row>
    <row r="1225" spans="1:4" ht="13.5" x14ac:dyDescent="0.25">
      <c r="A1225" s="37"/>
      <c r="B1225" s="32"/>
      <c r="C1225" s="31"/>
      <c r="D1225" s="56"/>
    </row>
    <row r="1226" spans="1:4" ht="13.5" x14ac:dyDescent="0.25">
      <c r="A1226" s="37"/>
      <c r="B1226" s="32"/>
      <c r="C1226" s="31"/>
      <c r="D1226" s="56"/>
    </row>
    <row r="1227" spans="1:4" ht="13.5" x14ac:dyDescent="0.25">
      <c r="A1227" s="37"/>
      <c r="B1227" s="32"/>
      <c r="C1227" s="31"/>
      <c r="D1227" s="56"/>
    </row>
    <row r="1228" spans="1:4" ht="13.5" x14ac:dyDescent="0.25">
      <c r="A1228" s="37"/>
      <c r="B1228" s="32"/>
      <c r="C1228" s="31"/>
      <c r="D1228" s="56"/>
    </row>
    <row r="1229" spans="1:4" ht="13.5" x14ac:dyDescent="0.25">
      <c r="A1229" s="67"/>
      <c r="B1229" s="67"/>
      <c r="C1229" s="67"/>
      <c r="D1229" s="56"/>
    </row>
    <row r="1230" spans="1:4" ht="13.5" x14ac:dyDescent="0.25">
      <c r="A1230" s="67"/>
      <c r="B1230" s="67"/>
      <c r="C1230" s="67"/>
      <c r="D1230" s="56"/>
    </row>
    <row r="1231" spans="1:4" ht="13.5" x14ac:dyDescent="0.25">
      <c r="A1231" s="67"/>
      <c r="B1231" s="67"/>
      <c r="C1231" s="67"/>
      <c r="D1231" s="56"/>
    </row>
    <row r="1232" spans="1:4" ht="13.5" x14ac:dyDescent="0.25">
      <c r="A1232" s="67"/>
      <c r="B1232" s="67"/>
      <c r="C1232" s="67"/>
      <c r="D1232" s="56"/>
    </row>
    <row r="1233" spans="1:4" ht="13.5" x14ac:dyDescent="0.25">
      <c r="A1233" s="67"/>
      <c r="B1233" s="67"/>
      <c r="C1233" s="67"/>
      <c r="D1233" s="56"/>
    </row>
    <row r="1234" spans="1:4" ht="13.5" x14ac:dyDescent="0.25">
      <c r="A1234" s="67"/>
      <c r="B1234" s="67"/>
      <c r="C1234" s="67"/>
      <c r="D1234" s="56"/>
    </row>
    <row r="1235" spans="1:4" ht="13.5" x14ac:dyDescent="0.25">
      <c r="A1235" s="67"/>
      <c r="B1235" s="67"/>
      <c r="C1235" s="67"/>
      <c r="D1235" s="56"/>
    </row>
    <row r="1236" spans="1:4" ht="13.5" x14ac:dyDescent="0.25">
      <c r="A1236" s="67"/>
      <c r="B1236" s="67"/>
      <c r="C1236" s="67"/>
      <c r="D1236" s="56"/>
    </row>
    <row r="1237" spans="1:4" ht="13.5" x14ac:dyDescent="0.25">
      <c r="A1237" s="67"/>
      <c r="B1237" s="67"/>
      <c r="C1237" s="67"/>
      <c r="D1237" s="56"/>
    </row>
    <row r="1238" spans="1:4" ht="13.5" x14ac:dyDescent="0.25">
      <c r="A1238" s="67"/>
      <c r="B1238" s="67"/>
      <c r="C1238" s="67"/>
      <c r="D1238" s="56"/>
    </row>
    <row r="1239" spans="1:4" ht="13.5" x14ac:dyDescent="0.25">
      <c r="A1239" s="67"/>
      <c r="B1239" s="67"/>
      <c r="C1239" s="67"/>
      <c r="D1239" s="56"/>
    </row>
    <row r="1240" spans="1:4" ht="13.5" x14ac:dyDescent="0.25">
      <c r="A1240" s="67"/>
      <c r="B1240" s="67"/>
      <c r="C1240" s="67"/>
      <c r="D1240" s="56"/>
    </row>
    <row r="1241" spans="1:4" ht="13.5" x14ac:dyDescent="0.25">
      <c r="A1241" s="67"/>
      <c r="B1241" s="67"/>
      <c r="C1241" s="67"/>
      <c r="D1241" s="56"/>
    </row>
    <row r="1242" spans="1:4" ht="13.5" x14ac:dyDescent="0.25">
      <c r="A1242" s="67"/>
      <c r="B1242" s="67"/>
      <c r="C1242" s="67"/>
      <c r="D1242" s="56"/>
    </row>
    <row r="1243" spans="1:4" ht="13.5" x14ac:dyDescent="0.25">
      <c r="A1243" s="67"/>
      <c r="B1243" s="67"/>
      <c r="C1243" s="67"/>
      <c r="D1243" s="56"/>
    </row>
    <row r="1244" spans="1:4" ht="13.5" x14ac:dyDescent="0.25">
      <c r="A1244" s="67"/>
      <c r="B1244" s="67"/>
      <c r="C1244" s="67"/>
      <c r="D1244" s="56"/>
    </row>
    <row r="1245" spans="1:4" ht="13.5" x14ac:dyDescent="0.25">
      <c r="A1245" s="67"/>
      <c r="B1245" s="67"/>
      <c r="C1245" s="67"/>
      <c r="D1245" s="56"/>
    </row>
    <row r="1246" spans="1:4" ht="13.5" x14ac:dyDescent="0.25">
      <c r="A1246" s="67"/>
      <c r="B1246" s="67"/>
      <c r="C1246" s="67"/>
      <c r="D1246" s="56"/>
    </row>
    <row r="1247" spans="1:4" ht="13.5" x14ac:dyDescent="0.25">
      <c r="A1247" s="67"/>
      <c r="B1247" s="67"/>
      <c r="C1247" s="67"/>
      <c r="D1247" s="56"/>
    </row>
    <row r="1248" spans="1:4" ht="13.5" x14ac:dyDescent="0.25">
      <c r="A1248" s="67"/>
      <c r="B1248" s="67"/>
      <c r="C1248" s="67"/>
      <c r="D1248" s="56"/>
    </row>
    <row r="1249" spans="1:4" ht="13.5" x14ac:dyDescent="0.25">
      <c r="A1249" s="67"/>
      <c r="B1249" s="67"/>
      <c r="C1249" s="67"/>
      <c r="D1249" s="56"/>
    </row>
    <row r="1250" spans="1:4" ht="13.5" x14ac:dyDescent="0.25">
      <c r="A1250" s="67"/>
      <c r="B1250" s="67"/>
      <c r="C1250" s="67"/>
      <c r="D1250" s="56"/>
    </row>
    <row r="1251" spans="1:4" ht="13.5" x14ac:dyDescent="0.25">
      <c r="A1251" s="67"/>
      <c r="B1251" s="67"/>
      <c r="C1251" s="67"/>
      <c r="D1251" s="56"/>
    </row>
    <row r="1252" spans="1:4" ht="13.5" x14ac:dyDescent="0.25">
      <c r="A1252" s="67"/>
      <c r="B1252" s="67"/>
      <c r="C1252" s="67"/>
      <c r="D1252" s="56"/>
    </row>
    <row r="1253" spans="1:4" ht="13.5" x14ac:dyDescent="0.25">
      <c r="A1253" s="67"/>
      <c r="B1253" s="67"/>
      <c r="C1253" s="67"/>
      <c r="D1253" s="56"/>
    </row>
    <row r="1254" spans="1:4" ht="13.5" x14ac:dyDescent="0.25">
      <c r="A1254" s="67"/>
      <c r="B1254" s="67"/>
      <c r="C1254" s="67"/>
      <c r="D1254" s="56"/>
    </row>
    <row r="1255" spans="1:4" ht="13.5" x14ac:dyDescent="0.25">
      <c r="A1255" s="67"/>
      <c r="B1255" s="67"/>
      <c r="C1255" s="67"/>
      <c r="D1255" s="56"/>
    </row>
    <row r="1256" spans="1:4" ht="13.5" x14ac:dyDescent="0.25">
      <c r="A1256" s="67"/>
      <c r="B1256" s="67"/>
      <c r="C1256" s="67"/>
      <c r="D1256" s="56"/>
    </row>
    <row r="1257" spans="1:4" ht="13.5" x14ac:dyDescent="0.25">
      <c r="A1257" s="67"/>
      <c r="B1257" s="67"/>
      <c r="C1257" s="67"/>
      <c r="D1257" s="56"/>
    </row>
    <row r="1258" spans="1:4" ht="13.5" x14ac:dyDescent="0.25">
      <c r="A1258" s="67"/>
      <c r="B1258" s="67"/>
      <c r="C1258" s="67"/>
      <c r="D1258" s="56"/>
    </row>
    <row r="1259" spans="1:4" ht="13.5" x14ac:dyDescent="0.25">
      <c r="A1259" s="67"/>
      <c r="B1259" s="67"/>
      <c r="C1259" s="67"/>
      <c r="D1259" s="56"/>
    </row>
    <row r="1260" spans="1:4" ht="13.5" x14ac:dyDescent="0.25">
      <c r="A1260" s="67"/>
      <c r="B1260" s="67"/>
      <c r="C1260" s="67"/>
      <c r="D1260" s="56"/>
    </row>
    <row r="1261" spans="1:4" ht="13.5" x14ac:dyDescent="0.25">
      <c r="A1261" s="67"/>
      <c r="B1261" s="67"/>
      <c r="C1261" s="67"/>
      <c r="D1261" s="56"/>
    </row>
    <row r="1262" spans="1:4" ht="13.5" x14ac:dyDescent="0.25">
      <c r="A1262" s="67"/>
      <c r="B1262" s="67"/>
      <c r="C1262" s="67"/>
      <c r="D1262" s="56"/>
    </row>
    <row r="1263" spans="1:4" ht="13.5" x14ac:dyDescent="0.25">
      <c r="A1263" s="67"/>
      <c r="B1263" s="67"/>
      <c r="C1263" s="67"/>
      <c r="D1263" s="56"/>
    </row>
    <row r="1264" spans="1:4" ht="13.5" x14ac:dyDescent="0.25">
      <c r="A1264" s="67"/>
      <c r="B1264" s="67"/>
      <c r="C1264" s="67"/>
      <c r="D1264" s="56"/>
    </row>
    <row r="1265" spans="1:6" ht="13.5" x14ac:dyDescent="0.25">
      <c r="A1265" s="67"/>
      <c r="B1265" s="67"/>
      <c r="C1265" s="67"/>
      <c r="D1265" s="56"/>
    </row>
    <row r="1266" spans="1:6" ht="13.5" x14ac:dyDescent="0.25">
      <c r="A1266" s="67"/>
      <c r="B1266" s="67"/>
      <c r="C1266" s="67"/>
      <c r="D1266" s="56"/>
    </row>
    <row r="1267" spans="1:6" ht="13.5" x14ac:dyDescent="0.25">
      <c r="A1267" s="67"/>
      <c r="B1267" s="67"/>
      <c r="C1267" s="67"/>
      <c r="D1267" s="56"/>
      <c r="E1267" s="67"/>
      <c r="F1267" s="67"/>
    </row>
    <row r="1268" spans="1:6" ht="13.5" x14ac:dyDescent="0.25">
      <c r="A1268" s="67"/>
      <c r="B1268" s="67"/>
      <c r="C1268" s="67"/>
      <c r="D1268" s="56"/>
      <c r="E1268" s="67"/>
      <c r="F1268" s="67"/>
    </row>
    <row r="1269" spans="1:6" ht="13.5" x14ac:dyDescent="0.25">
      <c r="A1269" s="67"/>
      <c r="B1269" s="67"/>
      <c r="C1269" s="67"/>
      <c r="D1269" s="56"/>
      <c r="E1269" s="67"/>
      <c r="F1269" s="67"/>
    </row>
    <row r="1270" spans="1:6" ht="13.5" x14ac:dyDescent="0.25">
      <c r="A1270" s="67"/>
      <c r="B1270" s="67"/>
      <c r="C1270" s="67"/>
      <c r="D1270" s="56"/>
      <c r="E1270" s="67"/>
      <c r="F1270" s="67"/>
    </row>
    <row r="1271" spans="1:6" ht="13.5" x14ac:dyDescent="0.25">
      <c r="A1271" s="67"/>
      <c r="B1271" s="67"/>
      <c r="C1271" s="67"/>
      <c r="D1271" s="56"/>
      <c r="E1271" s="67"/>
      <c r="F1271" s="67"/>
    </row>
    <row r="1272" spans="1:6" ht="13.5" x14ac:dyDescent="0.25">
      <c r="A1272" s="67"/>
      <c r="B1272" s="67"/>
      <c r="C1272" s="67"/>
      <c r="D1272" s="56"/>
      <c r="E1272" s="67"/>
      <c r="F1272" s="67"/>
    </row>
    <row r="1273" spans="1:6" ht="13.5" x14ac:dyDescent="0.25">
      <c r="A1273" s="67"/>
      <c r="B1273" s="67"/>
      <c r="C1273" s="67"/>
      <c r="D1273" s="56"/>
      <c r="E1273" s="67"/>
      <c r="F1273" s="67"/>
    </row>
    <row r="1274" spans="1:6" ht="13.5" x14ac:dyDescent="0.25">
      <c r="A1274" s="67"/>
      <c r="B1274" s="67"/>
      <c r="C1274" s="67"/>
      <c r="D1274" s="56"/>
      <c r="E1274" s="67"/>
      <c r="F1274" s="67"/>
    </row>
    <row r="1275" spans="1:6" ht="13.5" x14ac:dyDescent="0.25">
      <c r="A1275" s="67"/>
      <c r="B1275" s="67"/>
      <c r="C1275" s="67"/>
      <c r="D1275" s="56"/>
      <c r="E1275" s="67"/>
      <c r="F1275" s="67"/>
    </row>
    <row r="1276" spans="1:6" ht="13.5" x14ac:dyDescent="0.25">
      <c r="A1276" s="67"/>
      <c r="B1276" s="67"/>
      <c r="C1276" s="67"/>
      <c r="D1276" s="56"/>
      <c r="E1276" s="67"/>
      <c r="F1276" s="67"/>
    </row>
    <row r="1277" spans="1:6" ht="13.5" x14ac:dyDescent="0.25">
      <c r="A1277" s="67"/>
      <c r="B1277" s="67"/>
      <c r="C1277" s="67"/>
      <c r="D1277" s="56"/>
      <c r="E1277" s="67"/>
      <c r="F1277" s="67"/>
    </row>
    <row r="1278" spans="1:6" ht="13.5" x14ac:dyDescent="0.25">
      <c r="A1278" s="67"/>
      <c r="B1278" s="67"/>
      <c r="C1278" s="67"/>
      <c r="D1278" s="56"/>
      <c r="E1278" s="67"/>
      <c r="F1278" s="67"/>
    </row>
    <row r="1279" spans="1:6" ht="13.5" x14ac:dyDescent="0.25">
      <c r="A1279" s="67"/>
      <c r="B1279" s="67"/>
      <c r="C1279" s="67"/>
      <c r="D1279" s="56"/>
      <c r="E1279" s="67"/>
      <c r="F1279" s="67"/>
    </row>
    <row r="1280" spans="1:6" ht="13.5" x14ac:dyDescent="0.25">
      <c r="A1280" s="67"/>
      <c r="B1280" s="67"/>
      <c r="C1280" s="67"/>
      <c r="D1280" s="56"/>
      <c r="E1280" s="67"/>
      <c r="F1280" s="67"/>
    </row>
    <row r="1281" spans="1:6" ht="13.5" x14ac:dyDescent="0.25">
      <c r="A1281" s="67"/>
      <c r="B1281" s="67"/>
      <c r="C1281" s="67"/>
      <c r="D1281" s="56"/>
      <c r="E1281" s="67"/>
      <c r="F1281" s="67"/>
    </row>
    <row r="1282" spans="1:6" ht="13.5" x14ac:dyDescent="0.25">
      <c r="A1282" s="67"/>
      <c r="B1282" s="67"/>
      <c r="C1282" s="67"/>
      <c r="D1282" s="56"/>
      <c r="E1282" s="67"/>
      <c r="F1282" s="67"/>
    </row>
    <row r="1283" spans="1:6" ht="13.5" x14ac:dyDescent="0.25">
      <c r="A1283" s="67"/>
      <c r="B1283" s="67"/>
      <c r="C1283" s="67"/>
      <c r="D1283" s="56"/>
      <c r="E1283" s="67"/>
      <c r="F1283" s="67"/>
    </row>
    <row r="1284" spans="1:6" ht="13.5" x14ac:dyDescent="0.25">
      <c r="A1284" s="67"/>
      <c r="B1284" s="67"/>
      <c r="C1284" s="67"/>
      <c r="D1284" s="56"/>
      <c r="E1284" s="67"/>
      <c r="F1284" s="67"/>
    </row>
    <row r="1285" spans="1:6" ht="13.5" x14ac:dyDescent="0.25">
      <c r="A1285" s="67"/>
      <c r="B1285" s="67"/>
      <c r="C1285" s="67"/>
      <c r="D1285" s="56"/>
      <c r="E1285" s="67"/>
      <c r="F1285" s="67"/>
    </row>
    <row r="1286" spans="1:6" ht="13.5" x14ac:dyDescent="0.25">
      <c r="A1286" s="67"/>
      <c r="B1286" s="67"/>
      <c r="C1286" s="67"/>
      <c r="D1286" s="56"/>
      <c r="E1286" s="67"/>
      <c r="F1286" s="67"/>
    </row>
    <row r="1287" spans="1:6" ht="13.5" x14ac:dyDescent="0.25">
      <c r="A1287" s="67"/>
      <c r="B1287" s="67"/>
      <c r="C1287" s="67"/>
      <c r="D1287" s="56"/>
      <c r="E1287" s="67"/>
      <c r="F1287" s="67"/>
    </row>
    <row r="1288" spans="1:6" ht="13.5" x14ac:dyDescent="0.25">
      <c r="A1288" s="67"/>
      <c r="B1288" s="67"/>
      <c r="C1288" s="67"/>
      <c r="D1288" s="56"/>
      <c r="E1288" s="67"/>
      <c r="F1288" s="67"/>
    </row>
    <row r="1289" spans="1:6" ht="13.5" x14ac:dyDescent="0.25">
      <c r="A1289" s="67"/>
      <c r="B1289" s="67"/>
      <c r="C1289" s="67"/>
      <c r="D1289" s="56"/>
      <c r="E1289" s="67"/>
      <c r="F1289" s="67"/>
    </row>
    <row r="1290" spans="1:6" ht="13.5" x14ac:dyDescent="0.25">
      <c r="A1290" s="67"/>
      <c r="B1290" s="67"/>
      <c r="C1290" s="67"/>
      <c r="D1290" s="56"/>
      <c r="E1290" s="67"/>
      <c r="F1290" s="67"/>
    </row>
    <row r="1291" spans="1:6" ht="13.5" x14ac:dyDescent="0.25">
      <c r="A1291" s="67"/>
      <c r="B1291" s="67"/>
      <c r="C1291" s="67"/>
      <c r="D1291" s="56"/>
      <c r="E1291" s="67"/>
      <c r="F1291" s="67"/>
    </row>
    <row r="1292" spans="1:6" ht="13.5" x14ac:dyDescent="0.25">
      <c r="A1292" s="67"/>
      <c r="B1292" s="67"/>
      <c r="C1292" s="67"/>
      <c r="D1292" s="56"/>
      <c r="E1292" s="67"/>
      <c r="F1292" s="67"/>
    </row>
    <row r="1293" spans="1:6" ht="13.5" x14ac:dyDescent="0.25">
      <c r="A1293" s="67"/>
      <c r="B1293" s="67"/>
      <c r="C1293" s="67"/>
      <c r="D1293" s="56"/>
      <c r="E1293" s="67"/>
      <c r="F1293" s="67"/>
    </row>
    <row r="1294" spans="1:6" ht="13.5" x14ac:dyDescent="0.25">
      <c r="A1294" s="67"/>
      <c r="B1294" s="67"/>
      <c r="C1294" s="67"/>
      <c r="D1294" s="56"/>
      <c r="E1294" s="67"/>
      <c r="F1294" s="67"/>
    </row>
    <row r="1295" spans="1:6" ht="13.5" x14ac:dyDescent="0.25">
      <c r="A1295" s="67"/>
      <c r="B1295" s="67"/>
      <c r="C1295" s="67"/>
      <c r="D1295" s="56"/>
      <c r="E1295" s="67"/>
      <c r="F1295" s="67"/>
    </row>
    <row r="1296" spans="1:6" ht="13.5" x14ac:dyDescent="0.25">
      <c r="A1296" s="67"/>
      <c r="B1296" s="67"/>
      <c r="C1296" s="67"/>
      <c r="D1296" s="56"/>
      <c r="E1296" s="67"/>
      <c r="F1296" s="67"/>
    </row>
    <row r="1297" spans="1:6" ht="13.5" x14ac:dyDescent="0.25">
      <c r="A1297" s="67"/>
      <c r="B1297" s="67"/>
      <c r="C1297" s="67"/>
      <c r="D1297" s="56"/>
      <c r="E1297" s="67"/>
      <c r="F1297" s="67"/>
    </row>
    <row r="1298" spans="1:6" ht="13.5" x14ac:dyDescent="0.25">
      <c r="A1298" s="67"/>
      <c r="B1298" s="67"/>
      <c r="C1298" s="67"/>
      <c r="D1298" s="56"/>
      <c r="E1298" s="67"/>
      <c r="F1298" s="67"/>
    </row>
    <row r="1299" spans="1:6" ht="13.5" x14ac:dyDescent="0.25">
      <c r="A1299" s="67"/>
      <c r="B1299" s="67"/>
      <c r="C1299" s="67"/>
      <c r="D1299" s="56"/>
      <c r="E1299" s="67"/>
      <c r="F1299" s="67"/>
    </row>
    <row r="1300" spans="1:6" ht="13.5" x14ac:dyDescent="0.25">
      <c r="A1300" s="67"/>
      <c r="B1300" s="67"/>
      <c r="C1300" s="67"/>
      <c r="D1300" s="56"/>
      <c r="E1300" s="67"/>
      <c r="F1300" s="67"/>
    </row>
    <row r="1301" spans="1:6" ht="13.5" x14ac:dyDescent="0.25">
      <c r="A1301" s="67"/>
      <c r="B1301" s="67"/>
      <c r="C1301" s="67"/>
      <c r="D1301" s="56"/>
      <c r="E1301" s="67"/>
      <c r="F1301" s="67"/>
    </row>
    <row r="1302" spans="1:6" ht="13.5" x14ac:dyDescent="0.25">
      <c r="A1302" s="67"/>
      <c r="B1302" s="67"/>
      <c r="C1302" s="67"/>
      <c r="D1302" s="56"/>
      <c r="E1302" s="67"/>
      <c r="F1302" s="67"/>
    </row>
    <row r="1303" spans="1:6" ht="13.5" x14ac:dyDescent="0.25">
      <c r="A1303" s="67"/>
      <c r="B1303" s="67"/>
      <c r="C1303" s="67"/>
      <c r="D1303" s="56"/>
      <c r="E1303" s="67"/>
      <c r="F1303" s="67"/>
    </row>
    <row r="1304" spans="1:6" ht="13.5" x14ac:dyDescent="0.25">
      <c r="A1304" s="67"/>
      <c r="B1304" s="67"/>
      <c r="C1304" s="67"/>
      <c r="D1304" s="56"/>
      <c r="E1304" s="67"/>
      <c r="F1304" s="67"/>
    </row>
    <row r="1305" spans="1:6" ht="13.5" x14ac:dyDescent="0.25">
      <c r="A1305" s="67"/>
      <c r="B1305" s="67"/>
      <c r="C1305" s="67"/>
      <c r="D1305" s="56"/>
      <c r="E1305" s="67"/>
      <c r="F1305" s="67"/>
    </row>
    <row r="1306" spans="1:6" ht="13.5" x14ac:dyDescent="0.25">
      <c r="A1306" s="67"/>
      <c r="B1306" s="67"/>
      <c r="C1306" s="67"/>
      <c r="D1306" s="56"/>
      <c r="E1306" s="67"/>
      <c r="F1306" s="67"/>
    </row>
    <row r="1307" spans="1:6" ht="13.5" x14ac:dyDescent="0.25">
      <c r="A1307" s="67"/>
      <c r="B1307" s="67"/>
      <c r="C1307" s="67"/>
      <c r="D1307" s="56"/>
      <c r="E1307" s="67"/>
      <c r="F1307" s="67"/>
    </row>
    <row r="1308" spans="1:6" ht="13.5" x14ac:dyDescent="0.25">
      <c r="A1308" s="67"/>
      <c r="B1308" s="67"/>
      <c r="C1308" s="67"/>
      <c r="D1308" s="56"/>
      <c r="E1308" s="67"/>
      <c r="F1308" s="67"/>
    </row>
    <row r="1309" spans="1:6" ht="13.5" x14ac:dyDescent="0.25">
      <c r="A1309" s="67"/>
      <c r="B1309" s="67"/>
      <c r="C1309" s="67"/>
      <c r="D1309" s="56"/>
      <c r="E1309" s="67"/>
      <c r="F1309" s="67"/>
    </row>
    <row r="1310" spans="1:6" ht="13.5" x14ac:dyDescent="0.25">
      <c r="A1310" s="67"/>
      <c r="B1310" s="67"/>
      <c r="C1310" s="67"/>
      <c r="D1310" s="56"/>
      <c r="E1310" s="67"/>
      <c r="F1310" s="67"/>
    </row>
    <row r="1311" spans="1:6" ht="13.5" x14ac:dyDescent="0.25">
      <c r="A1311" s="67"/>
      <c r="B1311" s="67"/>
      <c r="C1311" s="67"/>
      <c r="D1311" s="56"/>
      <c r="E1311" s="67"/>
      <c r="F1311" s="67"/>
    </row>
    <row r="1312" spans="1:6" ht="13.5" x14ac:dyDescent="0.25">
      <c r="A1312" s="67"/>
      <c r="B1312" s="67"/>
      <c r="C1312" s="67"/>
      <c r="D1312" s="56"/>
      <c r="E1312" s="67"/>
      <c r="F1312" s="67"/>
    </row>
    <row r="1313" spans="1:6" ht="13.5" x14ac:dyDescent="0.25">
      <c r="A1313" s="67"/>
      <c r="B1313" s="67"/>
      <c r="C1313" s="67"/>
      <c r="D1313" s="56"/>
      <c r="E1313" s="67"/>
      <c r="F1313" s="67"/>
    </row>
    <row r="1314" spans="1:6" ht="13.5" x14ac:dyDescent="0.25">
      <c r="A1314" s="67"/>
      <c r="B1314" s="67"/>
      <c r="C1314" s="67"/>
      <c r="D1314" s="56"/>
      <c r="E1314" s="67"/>
      <c r="F1314" s="67"/>
    </row>
    <row r="1315" spans="1:6" ht="13.5" x14ac:dyDescent="0.25">
      <c r="A1315" s="67"/>
      <c r="B1315" s="67"/>
      <c r="C1315" s="67"/>
      <c r="D1315" s="56"/>
      <c r="E1315" s="67"/>
      <c r="F1315" s="67"/>
    </row>
    <row r="1316" spans="1:6" ht="13.5" x14ac:dyDescent="0.25">
      <c r="A1316" s="67"/>
      <c r="B1316" s="67"/>
      <c r="C1316" s="67"/>
      <c r="D1316" s="56"/>
      <c r="E1316" s="67"/>
      <c r="F1316" s="67"/>
    </row>
    <row r="1317" spans="1:6" ht="13.5" x14ac:dyDescent="0.25">
      <c r="A1317" s="67"/>
      <c r="B1317" s="67"/>
      <c r="C1317" s="67"/>
      <c r="D1317" s="56"/>
      <c r="E1317" s="67"/>
      <c r="F1317" s="67"/>
    </row>
    <row r="1318" spans="1:6" ht="13.5" x14ac:dyDescent="0.25">
      <c r="A1318" s="67"/>
      <c r="B1318" s="67"/>
      <c r="C1318" s="67"/>
      <c r="D1318" s="56"/>
      <c r="E1318" s="67"/>
      <c r="F1318" s="67"/>
    </row>
    <row r="1319" spans="1:6" ht="13.5" x14ac:dyDescent="0.25">
      <c r="A1319" s="67"/>
      <c r="B1319" s="67"/>
      <c r="C1319" s="67"/>
      <c r="D1319" s="56"/>
      <c r="E1319" s="67"/>
      <c r="F1319" s="67"/>
    </row>
    <row r="1320" spans="1:6" ht="13.5" x14ac:dyDescent="0.25">
      <c r="A1320" s="67"/>
      <c r="B1320" s="67"/>
      <c r="C1320" s="67"/>
      <c r="D1320" s="56"/>
      <c r="E1320" s="67"/>
      <c r="F1320" s="67"/>
    </row>
    <row r="1321" spans="1:6" ht="13.5" x14ac:dyDescent="0.25">
      <c r="A1321" s="67"/>
      <c r="B1321" s="67"/>
      <c r="C1321" s="67"/>
      <c r="D1321" s="56"/>
      <c r="E1321" s="67"/>
      <c r="F1321" s="67"/>
    </row>
    <row r="1322" spans="1:6" ht="13.5" x14ac:dyDescent="0.25">
      <c r="A1322" s="67"/>
      <c r="B1322" s="67"/>
      <c r="C1322" s="67"/>
      <c r="D1322" s="56"/>
      <c r="E1322" s="67"/>
      <c r="F1322" s="67"/>
    </row>
    <row r="1323" spans="1:6" ht="13.5" x14ac:dyDescent="0.25">
      <c r="A1323" s="67"/>
      <c r="B1323" s="67"/>
      <c r="C1323" s="67"/>
      <c r="D1323" s="56"/>
      <c r="E1323" s="67"/>
      <c r="F1323" s="67"/>
    </row>
    <row r="1324" spans="1:6" ht="13.5" x14ac:dyDescent="0.25">
      <c r="A1324" s="67"/>
      <c r="B1324" s="67"/>
      <c r="C1324" s="67"/>
      <c r="D1324" s="56"/>
      <c r="E1324" s="67"/>
      <c r="F1324" s="67"/>
    </row>
    <row r="1325" spans="1:6" ht="13.5" x14ac:dyDescent="0.25">
      <c r="A1325" s="67"/>
      <c r="B1325" s="67"/>
      <c r="C1325" s="67"/>
      <c r="D1325" s="56"/>
      <c r="E1325" s="67"/>
      <c r="F1325" s="67"/>
    </row>
    <row r="1326" spans="1:6" ht="13.5" x14ac:dyDescent="0.25">
      <c r="A1326" s="67"/>
      <c r="B1326" s="67"/>
      <c r="C1326" s="67"/>
      <c r="D1326" s="56"/>
      <c r="E1326" s="67"/>
      <c r="F1326" s="67"/>
    </row>
    <row r="1327" spans="1:6" ht="13.5" x14ac:dyDescent="0.25">
      <c r="A1327" s="67"/>
      <c r="B1327" s="67"/>
      <c r="C1327" s="67"/>
      <c r="D1327" s="56"/>
      <c r="E1327" s="67"/>
      <c r="F1327" s="67"/>
    </row>
    <row r="1328" spans="1:6" ht="13.5" x14ac:dyDescent="0.25">
      <c r="A1328" s="67"/>
      <c r="B1328" s="67"/>
      <c r="C1328" s="67"/>
      <c r="D1328" s="56"/>
      <c r="E1328" s="67"/>
      <c r="F1328" s="67"/>
    </row>
    <row r="1329" spans="1:6" ht="13.5" x14ac:dyDescent="0.25">
      <c r="A1329" s="67"/>
      <c r="B1329" s="67"/>
      <c r="C1329" s="67"/>
      <c r="D1329" s="56"/>
      <c r="E1329" s="67"/>
      <c r="F1329" s="67"/>
    </row>
    <row r="1330" spans="1:6" ht="13.5" x14ac:dyDescent="0.25">
      <c r="A1330" s="67"/>
      <c r="B1330" s="67"/>
      <c r="C1330" s="67"/>
      <c r="D1330" s="56"/>
      <c r="E1330" s="67"/>
      <c r="F1330" s="67"/>
    </row>
    <row r="1331" spans="1:6" ht="13.5" x14ac:dyDescent="0.25">
      <c r="A1331" s="67"/>
      <c r="B1331" s="67"/>
      <c r="C1331" s="67"/>
      <c r="D1331" s="56"/>
      <c r="E1331" s="67"/>
      <c r="F1331" s="67"/>
    </row>
    <row r="1332" spans="1:6" ht="13.5" x14ac:dyDescent="0.25">
      <c r="A1332" s="67"/>
      <c r="B1332" s="67"/>
      <c r="C1332" s="67"/>
      <c r="D1332" s="56"/>
      <c r="E1332" s="67"/>
      <c r="F1332" s="67"/>
    </row>
    <row r="1333" spans="1:6" ht="13.5" x14ac:dyDescent="0.25">
      <c r="A1333" s="67"/>
      <c r="B1333" s="67"/>
      <c r="C1333" s="67"/>
      <c r="D1333" s="56"/>
      <c r="E1333" s="67"/>
      <c r="F1333" s="67"/>
    </row>
    <row r="1334" spans="1:6" ht="13.5" x14ac:dyDescent="0.25">
      <c r="A1334" s="67"/>
      <c r="B1334" s="67"/>
      <c r="C1334" s="67"/>
      <c r="D1334" s="56"/>
      <c r="E1334" s="67"/>
      <c r="F1334" s="67"/>
    </row>
    <row r="1335" spans="1:6" ht="13.5" x14ac:dyDescent="0.25">
      <c r="A1335" s="67"/>
      <c r="B1335" s="67"/>
      <c r="C1335" s="67"/>
      <c r="D1335" s="56"/>
      <c r="E1335" s="67"/>
      <c r="F1335" s="67"/>
    </row>
    <row r="1336" spans="1:6" ht="13.5" x14ac:dyDescent="0.25">
      <c r="A1336" s="67"/>
      <c r="B1336" s="67"/>
      <c r="C1336" s="67"/>
      <c r="D1336" s="56"/>
      <c r="E1336" s="67"/>
      <c r="F1336" s="67"/>
    </row>
    <row r="1337" spans="1:6" ht="13.5" x14ac:dyDescent="0.25">
      <c r="A1337" s="67"/>
      <c r="B1337" s="67"/>
      <c r="C1337" s="67"/>
      <c r="D1337" s="56"/>
      <c r="E1337" s="67"/>
      <c r="F1337" s="67"/>
    </row>
    <row r="1338" spans="1:6" ht="13.5" x14ac:dyDescent="0.25">
      <c r="A1338" s="67"/>
      <c r="B1338" s="67"/>
      <c r="C1338" s="67"/>
      <c r="D1338" s="56"/>
      <c r="E1338" s="67"/>
      <c r="F1338" s="67"/>
    </row>
    <row r="1339" spans="1:6" ht="13.5" x14ac:dyDescent="0.25">
      <c r="A1339" s="67"/>
      <c r="B1339" s="67"/>
      <c r="C1339" s="67"/>
      <c r="D1339" s="56"/>
      <c r="E1339" s="67"/>
      <c r="F1339" s="67"/>
    </row>
    <row r="1340" spans="1:6" ht="13.5" x14ac:dyDescent="0.25">
      <c r="A1340" s="67"/>
      <c r="B1340" s="67"/>
      <c r="C1340" s="67"/>
      <c r="D1340" s="56"/>
      <c r="E1340" s="67"/>
      <c r="F1340" s="67"/>
    </row>
    <row r="1341" spans="1:6" ht="13.5" x14ac:dyDescent="0.25">
      <c r="A1341" s="67"/>
      <c r="B1341" s="67"/>
      <c r="C1341" s="67"/>
      <c r="D1341" s="56"/>
      <c r="E1341" s="67"/>
      <c r="F1341" s="67"/>
    </row>
    <row r="1342" spans="1:6" ht="13.5" x14ac:dyDescent="0.25">
      <c r="A1342" s="67"/>
      <c r="B1342" s="67"/>
      <c r="C1342" s="67"/>
      <c r="D1342" s="56"/>
      <c r="E1342" s="67"/>
      <c r="F1342" s="67"/>
    </row>
    <row r="1343" spans="1:6" ht="13.5" x14ac:dyDescent="0.25">
      <c r="A1343" s="67"/>
      <c r="B1343" s="67"/>
      <c r="C1343" s="67"/>
      <c r="D1343" s="56"/>
      <c r="E1343" s="67"/>
      <c r="F1343" s="67"/>
    </row>
    <row r="1344" spans="1:6" ht="13.5" x14ac:dyDescent="0.25">
      <c r="A1344" s="67"/>
      <c r="B1344" s="67"/>
      <c r="C1344" s="67"/>
      <c r="D1344" s="56"/>
      <c r="E1344" s="67"/>
      <c r="F1344" s="67"/>
    </row>
    <row r="1345" spans="1:6" ht="13.5" x14ac:dyDescent="0.25">
      <c r="A1345" s="67"/>
      <c r="B1345" s="67"/>
      <c r="C1345" s="67"/>
      <c r="D1345" s="56"/>
      <c r="E1345" s="67"/>
      <c r="F1345" s="67"/>
    </row>
    <row r="1346" spans="1:6" ht="13.5" x14ac:dyDescent="0.25">
      <c r="A1346" s="67"/>
      <c r="B1346" s="67"/>
      <c r="C1346" s="67"/>
      <c r="D1346" s="56"/>
      <c r="E1346" s="67"/>
      <c r="F1346" s="67"/>
    </row>
    <row r="1347" spans="1:6" ht="13.5" x14ac:dyDescent="0.25">
      <c r="A1347" s="67"/>
      <c r="B1347" s="67"/>
      <c r="C1347" s="67"/>
      <c r="D1347" s="56"/>
      <c r="E1347" s="67"/>
      <c r="F1347" s="67"/>
    </row>
    <row r="1348" spans="1:6" ht="13.5" x14ac:dyDescent="0.25">
      <c r="A1348" s="67"/>
      <c r="B1348" s="67"/>
      <c r="C1348" s="67"/>
      <c r="D1348" s="56"/>
      <c r="E1348" s="67"/>
      <c r="F1348" s="67"/>
    </row>
    <row r="1349" spans="1:6" ht="13.5" x14ac:dyDescent="0.25">
      <c r="A1349" s="67"/>
      <c r="B1349" s="67"/>
      <c r="C1349" s="67"/>
      <c r="D1349" s="56"/>
      <c r="E1349" s="67"/>
      <c r="F1349" s="67"/>
    </row>
    <row r="1350" spans="1:6" ht="13.5" x14ac:dyDescent="0.25">
      <c r="A1350" s="67"/>
      <c r="B1350" s="67"/>
      <c r="C1350" s="67"/>
      <c r="D1350" s="56"/>
      <c r="E1350" s="67"/>
      <c r="F1350" s="67"/>
    </row>
    <row r="1351" spans="1:6" ht="13.5" x14ac:dyDescent="0.25">
      <c r="A1351" s="67"/>
      <c r="B1351" s="67"/>
      <c r="C1351" s="67"/>
      <c r="D1351" s="56"/>
      <c r="E1351" s="67"/>
      <c r="F1351" s="67"/>
    </row>
    <row r="1352" spans="1:6" ht="13.5" x14ac:dyDescent="0.25">
      <c r="A1352" s="67"/>
      <c r="B1352" s="67"/>
      <c r="C1352" s="67"/>
      <c r="D1352" s="56"/>
      <c r="E1352" s="67"/>
      <c r="F1352" s="67"/>
    </row>
    <row r="1353" spans="1:6" ht="13.5" x14ac:dyDescent="0.25">
      <c r="A1353" s="67"/>
      <c r="B1353" s="67"/>
      <c r="C1353" s="67"/>
      <c r="D1353" s="56"/>
      <c r="E1353" s="67"/>
      <c r="F1353" s="67"/>
    </row>
    <row r="1354" spans="1:6" ht="13.5" x14ac:dyDescent="0.25">
      <c r="A1354" s="67"/>
      <c r="B1354" s="67"/>
      <c r="C1354" s="67"/>
      <c r="D1354" s="56"/>
      <c r="E1354" s="67"/>
      <c r="F1354" s="67"/>
    </row>
    <row r="1355" spans="1:6" ht="13.5" x14ac:dyDescent="0.25">
      <c r="A1355" s="67"/>
      <c r="B1355" s="67"/>
      <c r="C1355" s="67"/>
      <c r="D1355" s="56"/>
      <c r="E1355" s="67"/>
      <c r="F1355" s="67"/>
    </row>
    <row r="1356" spans="1:6" ht="13.5" x14ac:dyDescent="0.25">
      <c r="A1356" s="67"/>
      <c r="B1356" s="67"/>
      <c r="C1356" s="67"/>
      <c r="D1356" s="56"/>
      <c r="E1356" s="67"/>
      <c r="F1356" s="67"/>
    </row>
    <row r="1357" spans="1:6" ht="13.5" x14ac:dyDescent="0.25">
      <c r="A1357" s="67"/>
      <c r="B1357" s="67"/>
      <c r="C1357" s="67"/>
      <c r="D1357" s="56"/>
      <c r="E1357" s="67"/>
      <c r="F1357" s="67"/>
    </row>
    <row r="1358" spans="1:6" ht="13.5" x14ac:dyDescent="0.25">
      <c r="A1358" s="67"/>
      <c r="B1358" s="67"/>
      <c r="C1358" s="67"/>
      <c r="D1358" s="56"/>
      <c r="E1358" s="67"/>
      <c r="F1358" s="67"/>
    </row>
    <row r="1359" spans="1:6" ht="13.5" x14ac:dyDescent="0.25">
      <c r="A1359" s="67"/>
      <c r="B1359" s="67"/>
      <c r="C1359" s="67"/>
      <c r="D1359" s="56"/>
      <c r="E1359" s="67"/>
      <c r="F1359" s="67"/>
    </row>
    <row r="1360" spans="1:6" ht="13.5" x14ac:dyDescent="0.25">
      <c r="A1360" s="67"/>
      <c r="B1360" s="67"/>
      <c r="C1360" s="67"/>
      <c r="D1360" s="56"/>
      <c r="E1360" s="67"/>
      <c r="F1360" s="67"/>
    </row>
    <row r="1361" spans="1:6" ht="13.5" x14ac:dyDescent="0.25">
      <c r="A1361" s="67"/>
      <c r="B1361" s="67"/>
      <c r="C1361" s="67"/>
      <c r="D1361" s="56"/>
      <c r="E1361" s="67"/>
      <c r="F1361" s="67"/>
    </row>
    <row r="1362" spans="1:6" ht="13.5" x14ac:dyDescent="0.25">
      <c r="A1362" s="67"/>
      <c r="B1362" s="67"/>
      <c r="C1362" s="67"/>
      <c r="D1362" s="56"/>
      <c r="E1362" s="67"/>
      <c r="F1362" s="67"/>
    </row>
    <row r="1363" spans="1:6" ht="13.5" x14ac:dyDescent="0.25">
      <c r="A1363" s="67"/>
      <c r="B1363" s="67"/>
      <c r="C1363" s="67"/>
      <c r="D1363" s="56"/>
      <c r="E1363" s="67"/>
      <c r="F1363" s="67"/>
    </row>
    <row r="1364" spans="1:6" ht="13.5" x14ac:dyDescent="0.25">
      <c r="A1364" s="67"/>
      <c r="B1364" s="67"/>
      <c r="C1364" s="67"/>
      <c r="D1364" s="56"/>
      <c r="E1364" s="67"/>
      <c r="F1364" s="67"/>
    </row>
    <row r="1365" spans="1:6" ht="13.5" x14ac:dyDescent="0.25">
      <c r="A1365" s="67"/>
      <c r="B1365" s="67"/>
      <c r="C1365" s="67"/>
      <c r="D1365" s="56"/>
      <c r="E1365" s="67"/>
      <c r="F1365" s="67"/>
    </row>
    <row r="1366" spans="1:6" ht="13.5" x14ac:dyDescent="0.25">
      <c r="A1366" s="67"/>
      <c r="B1366" s="67"/>
      <c r="C1366" s="67"/>
      <c r="D1366" s="56"/>
      <c r="E1366" s="67"/>
      <c r="F1366" s="67"/>
    </row>
    <row r="1367" spans="1:6" ht="13.5" x14ac:dyDescent="0.25">
      <c r="A1367" s="67"/>
      <c r="B1367" s="67"/>
      <c r="C1367" s="67"/>
      <c r="D1367" s="56"/>
      <c r="E1367" s="67"/>
      <c r="F1367" s="67"/>
    </row>
    <row r="1368" spans="1:6" ht="13.5" x14ac:dyDescent="0.25">
      <c r="A1368" s="67"/>
      <c r="B1368" s="67"/>
      <c r="C1368" s="67"/>
      <c r="D1368" s="56"/>
      <c r="E1368" s="67"/>
      <c r="F1368" s="67"/>
    </row>
    <row r="1369" spans="1:6" ht="13.5" x14ac:dyDescent="0.25">
      <c r="A1369" s="67"/>
      <c r="B1369" s="67"/>
      <c r="C1369" s="67"/>
      <c r="D1369" s="56"/>
      <c r="E1369" s="67"/>
      <c r="F1369" s="67"/>
    </row>
    <row r="1370" spans="1:6" ht="13.5" x14ac:dyDescent="0.25">
      <c r="A1370" s="67"/>
      <c r="B1370" s="67"/>
      <c r="C1370" s="67"/>
      <c r="D1370" s="56"/>
      <c r="E1370" s="67"/>
      <c r="F1370" s="67"/>
    </row>
    <row r="1371" spans="1:6" ht="13.5" x14ac:dyDescent="0.25">
      <c r="A1371" s="67"/>
      <c r="B1371" s="67"/>
      <c r="C1371" s="67"/>
      <c r="D1371" s="56"/>
      <c r="E1371" s="67"/>
      <c r="F1371" s="67"/>
    </row>
    <row r="1372" spans="1:6" ht="13.5" x14ac:dyDescent="0.25">
      <c r="A1372" s="67"/>
      <c r="B1372" s="67"/>
      <c r="C1372" s="67"/>
      <c r="D1372" s="56"/>
      <c r="E1372" s="67"/>
      <c r="F1372" s="67"/>
    </row>
    <row r="1373" spans="1:6" ht="13.5" x14ac:dyDescent="0.25">
      <c r="A1373" s="67"/>
      <c r="B1373" s="67"/>
      <c r="C1373" s="67"/>
      <c r="D1373" s="56"/>
      <c r="E1373" s="67"/>
      <c r="F1373" s="67"/>
    </row>
    <row r="1374" spans="1:6" ht="13.5" x14ac:dyDescent="0.25">
      <c r="A1374" s="67"/>
      <c r="B1374" s="67"/>
      <c r="C1374" s="67"/>
      <c r="D1374" s="56"/>
      <c r="E1374" s="67"/>
      <c r="F1374" s="67"/>
    </row>
    <row r="1375" spans="1:6" ht="13.5" x14ac:dyDescent="0.25">
      <c r="A1375" s="67"/>
      <c r="B1375" s="67"/>
      <c r="C1375" s="67"/>
      <c r="D1375" s="56"/>
      <c r="E1375" s="67"/>
      <c r="F1375" s="67"/>
    </row>
    <row r="1376" spans="1:6" ht="13.5" x14ac:dyDescent="0.25">
      <c r="A1376" s="67"/>
      <c r="B1376" s="67"/>
      <c r="C1376" s="67"/>
      <c r="D1376" s="56"/>
      <c r="E1376" s="67"/>
      <c r="F1376" s="67"/>
    </row>
    <row r="1377" spans="1:6" ht="13.5" x14ac:dyDescent="0.25">
      <c r="A1377" s="67"/>
      <c r="B1377" s="67"/>
      <c r="C1377" s="67"/>
      <c r="D1377" s="56"/>
      <c r="E1377" s="67"/>
      <c r="F1377" s="67"/>
    </row>
    <row r="1378" spans="1:6" ht="13.5" x14ac:dyDescent="0.25">
      <c r="A1378" s="67"/>
      <c r="B1378" s="67"/>
      <c r="C1378" s="67"/>
      <c r="D1378" s="56"/>
      <c r="E1378" s="67"/>
      <c r="F1378" s="67"/>
    </row>
    <row r="1379" spans="1:6" ht="13.5" x14ac:dyDescent="0.25">
      <c r="A1379" s="67"/>
      <c r="B1379" s="67"/>
      <c r="C1379" s="67"/>
      <c r="D1379" s="56"/>
      <c r="E1379" s="67"/>
      <c r="F1379" s="67"/>
    </row>
    <row r="1380" spans="1:6" ht="13.5" x14ac:dyDescent="0.25">
      <c r="A1380" s="67"/>
      <c r="B1380" s="67"/>
      <c r="C1380" s="67"/>
      <c r="D1380" s="56"/>
      <c r="E1380" s="67"/>
      <c r="F1380" s="67"/>
    </row>
    <row r="1381" spans="1:6" ht="13.5" x14ac:dyDescent="0.25">
      <c r="A1381" s="67"/>
      <c r="B1381" s="67"/>
      <c r="C1381" s="67"/>
      <c r="D1381" s="56"/>
      <c r="E1381" s="67"/>
      <c r="F1381" s="67"/>
    </row>
    <row r="1382" spans="1:6" ht="13.5" x14ac:dyDescent="0.25">
      <c r="A1382" s="67"/>
      <c r="B1382" s="67"/>
      <c r="C1382" s="67"/>
      <c r="D1382" s="56"/>
      <c r="E1382" s="67"/>
      <c r="F1382" s="67"/>
    </row>
    <row r="1383" spans="1:6" ht="13.5" x14ac:dyDescent="0.25">
      <c r="A1383" s="67"/>
      <c r="B1383" s="67"/>
      <c r="C1383" s="67"/>
      <c r="D1383" s="56"/>
      <c r="E1383" s="67"/>
      <c r="F1383" s="67"/>
    </row>
    <row r="1384" spans="1:6" ht="13.5" x14ac:dyDescent="0.25">
      <c r="A1384" s="67"/>
      <c r="B1384" s="67"/>
      <c r="C1384" s="67"/>
      <c r="D1384" s="56"/>
      <c r="E1384" s="67"/>
      <c r="F1384" s="67"/>
    </row>
    <row r="1385" spans="1:6" ht="13.5" x14ac:dyDescent="0.25">
      <c r="A1385" s="67"/>
      <c r="B1385" s="67"/>
      <c r="C1385" s="67"/>
      <c r="D1385" s="56"/>
      <c r="E1385" s="67"/>
      <c r="F1385" s="67"/>
    </row>
    <row r="1386" spans="1:6" ht="13.5" x14ac:dyDescent="0.25">
      <c r="A1386" s="67"/>
      <c r="B1386" s="67"/>
      <c r="C1386" s="67"/>
      <c r="D1386" s="56"/>
      <c r="E1386" s="67"/>
      <c r="F1386" s="67"/>
    </row>
    <row r="1387" spans="1:6" ht="13.5" x14ac:dyDescent="0.25">
      <c r="A1387" s="67"/>
      <c r="B1387" s="67"/>
      <c r="C1387" s="67"/>
      <c r="D1387" s="56"/>
      <c r="E1387" s="67"/>
      <c r="F1387" s="67"/>
    </row>
    <row r="1388" spans="1:6" ht="13.5" x14ac:dyDescent="0.25">
      <c r="A1388" s="67"/>
      <c r="B1388" s="67"/>
      <c r="C1388" s="67"/>
      <c r="D1388" s="56"/>
      <c r="E1388" s="67"/>
      <c r="F1388" s="67"/>
    </row>
    <row r="1389" spans="1:6" ht="13.5" x14ac:dyDescent="0.25">
      <c r="A1389" s="67"/>
      <c r="B1389" s="67"/>
      <c r="C1389" s="67"/>
      <c r="D1389" s="56"/>
      <c r="E1389" s="67"/>
      <c r="F1389" s="67"/>
    </row>
    <row r="1390" spans="1:6" ht="13.5" x14ac:dyDescent="0.25">
      <c r="A1390" s="67"/>
      <c r="B1390" s="67"/>
      <c r="C1390" s="67"/>
      <c r="D1390" s="56"/>
      <c r="E1390" s="67"/>
      <c r="F1390" s="67"/>
    </row>
    <row r="1391" spans="1:6" ht="13.5" x14ac:dyDescent="0.25">
      <c r="A1391" s="67"/>
      <c r="B1391" s="67"/>
      <c r="C1391" s="67"/>
      <c r="D1391" s="56"/>
      <c r="E1391" s="67"/>
      <c r="F1391" s="67"/>
    </row>
    <row r="1392" spans="1:6" ht="13.5" x14ac:dyDescent="0.25">
      <c r="A1392" s="67"/>
      <c r="B1392" s="67"/>
      <c r="C1392" s="67"/>
      <c r="D1392" s="56"/>
      <c r="E1392" s="67"/>
      <c r="F1392" s="67"/>
    </row>
    <row r="1393" spans="1:6" ht="13.5" x14ac:dyDescent="0.25">
      <c r="A1393" s="67"/>
      <c r="B1393" s="67"/>
      <c r="C1393" s="67"/>
      <c r="D1393" s="56"/>
      <c r="E1393" s="67"/>
      <c r="F1393" s="67"/>
    </row>
    <row r="1394" spans="1:6" ht="13.5" x14ac:dyDescent="0.25">
      <c r="A1394" s="67"/>
      <c r="B1394" s="67"/>
      <c r="C1394" s="67"/>
      <c r="D1394" s="56"/>
      <c r="E1394" s="67"/>
      <c r="F1394" s="67"/>
    </row>
    <row r="1395" spans="1:6" ht="13.5" x14ac:dyDescent="0.25">
      <c r="A1395" s="67"/>
      <c r="B1395" s="67"/>
      <c r="C1395" s="67"/>
      <c r="D1395" s="56"/>
      <c r="E1395" s="67"/>
      <c r="F1395" s="67"/>
    </row>
    <row r="1396" spans="1:6" ht="13.5" x14ac:dyDescent="0.25">
      <c r="A1396" s="67"/>
      <c r="B1396" s="67"/>
      <c r="C1396" s="67"/>
      <c r="D1396" s="56"/>
      <c r="E1396" s="67"/>
      <c r="F1396" s="67"/>
    </row>
    <row r="1397" spans="1:6" ht="13.5" x14ac:dyDescent="0.25">
      <c r="A1397" s="67"/>
      <c r="B1397" s="67"/>
      <c r="C1397" s="67"/>
      <c r="D1397" s="56"/>
      <c r="E1397" s="67"/>
      <c r="F1397" s="67"/>
    </row>
    <row r="1398" spans="1:6" ht="13.5" x14ac:dyDescent="0.25">
      <c r="A1398" s="67"/>
      <c r="B1398" s="67"/>
      <c r="C1398" s="67"/>
      <c r="D1398" s="56"/>
      <c r="E1398" s="67"/>
      <c r="F1398" s="67"/>
    </row>
    <row r="1399" spans="1:6" ht="13.5" x14ac:dyDescent="0.25">
      <c r="A1399" s="67"/>
      <c r="B1399" s="67"/>
      <c r="C1399" s="67"/>
      <c r="D1399" s="56"/>
      <c r="E1399" s="67"/>
      <c r="F1399" s="67"/>
    </row>
    <row r="1400" spans="1:6" ht="13.5" x14ac:dyDescent="0.25">
      <c r="A1400" s="67"/>
      <c r="B1400" s="67"/>
      <c r="C1400" s="67"/>
      <c r="D1400" s="56"/>
      <c r="E1400" s="67"/>
      <c r="F1400" s="67"/>
    </row>
    <row r="1401" spans="1:6" ht="13.5" x14ac:dyDescent="0.25">
      <c r="A1401" s="67"/>
      <c r="B1401" s="67"/>
      <c r="C1401" s="67"/>
      <c r="D1401" s="56"/>
      <c r="E1401" s="67"/>
      <c r="F1401" s="67"/>
    </row>
    <row r="1402" spans="1:6" ht="13.5" x14ac:dyDescent="0.25">
      <c r="A1402" s="67"/>
      <c r="B1402" s="67"/>
      <c r="C1402" s="67"/>
      <c r="D1402" s="56"/>
      <c r="E1402" s="67"/>
      <c r="F1402" s="67"/>
    </row>
    <row r="1403" spans="1:6" ht="13.5" x14ac:dyDescent="0.25">
      <c r="A1403" s="67"/>
      <c r="B1403" s="67"/>
      <c r="C1403" s="67"/>
      <c r="D1403" s="56"/>
      <c r="E1403" s="67"/>
      <c r="F1403" s="67"/>
    </row>
    <row r="1404" spans="1:6" ht="13.5" x14ac:dyDescent="0.25">
      <c r="A1404" s="67"/>
      <c r="B1404" s="67"/>
      <c r="C1404" s="67"/>
      <c r="D1404" s="56"/>
      <c r="E1404" s="67"/>
      <c r="F1404" s="67"/>
    </row>
    <row r="1405" spans="1:6" ht="13.5" x14ac:dyDescent="0.25">
      <c r="A1405" s="67"/>
      <c r="B1405" s="67"/>
      <c r="C1405" s="67"/>
      <c r="D1405" s="56"/>
      <c r="E1405" s="67"/>
      <c r="F1405" s="67"/>
    </row>
    <row r="1406" spans="1:6" ht="13.5" x14ac:dyDescent="0.25">
      <c r="A1406" s="67"/>
      <c r="B1406" s="67"/>
      <c r="C1406" s="67"/>
      <c r="D1406" s="56"/>
      <c r="E1406" s="67"/>
      <c r="F1406" s="67"/>
    </row>
    <row r="1407" spans="1:6" ht="13.5" x14ac:dyDescent="0.25">
      <c r="A1407" s="67"/>
      <c r="B1407" s="67"/>
      <c r="C1407" s="67"/>
      <c r="D1407" s="56"/>
      <c r="E1407" s="67"/>
      <c r="F1407" s="67"/>
    </row>
    <row r="1408" spans="1:6" ht="13.5" x14ac:dyDescent="0.25">
      <c r="A1408" s="67"/>
      <c r="B1408" s="67"/>
      <c r="C1408" s="67"/>
      <c r="D1408" s="56"/>
      <c r="E1408" s="67"/>
      <c r="F1408" s="67"/>
    </row>
    <row r="1409" spans="1:6" ht="13.5" x14ac:dyDescent="0.25">
      <c r="A1409" s="67"/>
      <c r="B1409" s="67"/>
      <c r="C1409" s="67"/>
      <c r="D1409" s="56"/>
      <c r="E1409" s="67"/>
      <c r="F1409" s="67"/>
    </row>
    <row r="1410" spans="1:6" ht="13.5" x14ac:dyDescent="0.25">
      <c r="A1410" s="67"/>
      <c r="B1410" s="67"/>
      <c r="C1410" s="67"/>
      <c r="D1410" s="56"/>
      <c r="E1410" s="67"/>
      <c r="F1410" s="67"/>
    </row>
    <row r="1411" spans="1:6" ht="13.5" x14ac:dyDescent="0.25">
      <c r="A1411" s="67"/>
      <c r="B1411" s="67"/>
      <c r="C1411" s="67"/>
      <c r="D1411" s="56"/>
      <c r="E1411" s="67"/>
      <c r="F1411" s="67"/>
    </row>
    <row r="1412" spans="1:6" ht="13.5" x14ac:dyDescent="0.25">
      <c r="A1412" s="67"/>
      <c r="B1412" s="67"/>
      <c r="C1412" s="67"/>
      <c r="D1412" s="56"/>
      <c r="E1412" s="67"/>
      <c r="F1412" s="67"/>
    </row>
    <row r="1413" spans="1:6" ht="13.5" x14ac:dyDescent="0.25">
      <c r="A1413" s="67"/>
      <c r="B1413" s="67"/>
      <c r="C1413" s="67"/>
      <c r="D1413" s="56"/>
      <c r="E1413" s="67"/>
      <c r="F1413" s="67"/>
    </row>
    <row r="1414" spans="1:6" ht="13.5" x14ac:dyDescent="0.25">
      <c r="A1414" s="67"/>
      <c r="B1414" s="67"/>
      <c r="C1414" s="67"/>
      <c r="D1414" s="56"/>
      <c r="E1414" s="67"/>
      <c r="F1414" s="67"/>
    </row>
    <row r="1415" spans="1:6" ht="13.5" x14ac:dyDescent="0.25">
      <c r="A1415" s="67"/>
      <c r="B1415" s="67"/>
      <c r="C1415" s="67"/>
      <c r="D1415" s="56"/>
      <c r="E1415" s="67"/>
      <c r="F1415" s="67"/>
    </row>
    <row r="1416" spans="1:6" ht="13.5" x14ac:dyDescent="0.25">
      <c r="A1416" s="67"/>
      <c r="B1416" s="67"/>
      <c r="C1416" s="67"/>
      <c r="D1416" s="56"/>
      <c r="E1416" s="67"/>
      <c r="F1416" s="67"/>
    </row>
    <row r="1417" spans="1:6" ht="13.5" x14ac:dyDescent="0.25">
      <c r="A1417" s="67"/>
      <c r="B1417" s="67"/>
      <c r="C1417" s="67"/>
      <c r="D1417" s="56"/>
      <c r="E1417" s="67"/>
      <c r="F1417" s="67"/>
    </row>
    <row r="1418" spans="1:6" ht="13.5" x14ac:dyDescent="0.25">
      <c r="A1418" s="67"/>
      <c r="B1418" s="67"/>
      <c r="C1418" s="67"/>
      <c r="D1418" s="56"/>
      <c r="E1418" s="67"/>
      <c r="F1418" s="67"/>
    </row>
    <row r="1419" spans="1:6" ht="13.5" x14ac:dyDescent="0.25">
      <c r="A1419" s="67"/>
      <c r="B1419" s="67"/>
      <c r="C1419" s="67"/>
      <c r="D1419" s="56"/>
      <c r="E1419" s="67"/>
      <c r="F1419" s="67"/>
    </row>
    <row r="1420" spans="1:6" ht="13.5" x14ac:dyDescent="0.25">
      <c r="A1420" s="67"/>
      <c r="B1420" s="67"/>
      <c r="C1420" s="67"/>
      <c r="D1420" s="56"/>
      <c r="E1420" s="67"/>
      <c r="F1420" s="67"/>
    </row>
    <row r="1421" spans="1:6" ht="13.5" x14ac:dyDescent="0.25">
      <c r="A1421" s="67"/>
      <c r="B1421" s="67"/>
      <c r="C1421" s="67"/>
      <c r="D1421" s="56"/>
      <c r="E1421" s="67"/>
      <c r="F1421" s="67"/>
    </row>
    <row r="1422" spans="1:6" ht="13.5" x14ac:dyDescent="0.25">
      <c r="A1422" s="67"/>
      <c r="B1422" s="67"/>
      <c r="C1422" s="67"/>
      <c r="D1422" s="56"/>
      <c r="E1422" s="67"/>
      <c r="F1422" s="67"/>
    </row>
    <row r="1423" spans="1:6" ht="13.5" x14ac:dyDescent="0.25">
      <c r="A1423" s="67"/>
      <c r="B1423" s="67"/>
      <c r="C1423" s="67"/>
      <c r="D1423" s="56"/>
      <c r="E1423" s="67"/>
      <c r="F1423" s="67"/>
    </row>
    <row r="1424" spans="1:6" ht="13.5" x14ac:dyDescent="0.25">
      <c r="A1424" s="67"/>
      <c r="B1424" s="67"/>
      <c r="C1424" s="67"/>
      <c r="D1424" s="56"/>
      <c r="E1424" s="67"/>
      <c r="F1424" s="67"/>
    </row>
    <row r="1425" spans="1:6" ht="13.5" x14ac:dyDescent="0.25">
      <c r="A1425" s="67"/>
      <c r="B1425" s="67"/>
      <c r="C1425" s="67"/>
      <c r="D1425" s="56"/>
      <c r="E1425" s="67"/>
      <c r="F1425" s="67"/>
    </row>
    <row r="1426" spans="1:6" ht="13.5" x14ac:dyDescent="0.25">
      <c r="A1426" s="67"/>
      <c r="B1426" s="67"/>
      <c r="C1426" s="67"/>
      <c r="D1426" s="56"/>
      <c r="E1426" s="67"/>
      <c r="F1426" s="67"/>
    </row>
    <row r="1427" spans="1:6" ht="13.5" x14ac:dyDescent="0.25">
      <c r="A1427" s="67"/>
      <c r="B1427" s="67"/>
      <c r="C1427" s="67"/>
      <c r="D1427" s="56"/>
      <c r="E1427" s="67"/>
      <c r="F1427" s="67"/>
    </row>
    <row r="1428" spans="1:6" ht="13.5" x14ac:dyDescent="0.25">
      <c r="A1428" s="67"/>
      <c r="B1428" s="67"/>
      <c r="C1428" s="67"/>
      <c r="D1428" s="56"/>
      <c r="E1428" s="67"/>
      <c r="F1428" s="67"/>
    </row>
    <row r="1429" spans="1:6" ht="13.5" x14ac:dyDescent="0.25">
      <c r="A1429" s="67"/>
      <c r="B1429" s="67"/>
      <c r="C1429" s="67"/>
      <c r="D1429" s="56"/>
      <c r="E1429" s="67"/>
      <c r="F1429" s="67"/>
    </row>
    <row r="1430" spans="1:6" ht="13.5" x14ac:dyDescent="0.25">
      <c r="A1430" s="67"/>
      <c r="B1430" s="67"/>
      <c r="C1430" s="67"/>
      <c r="D1430" s="56"/>
      <c r="E1430" s="67"/>
      <c r="F1430" s="67"/>
    </row>
    <row r="1431" spans="1:6" ht="13.5" x14ac:dyDescent="0.25">
      <c r="A1431" s="67"/>
      <c r="B1431" s="67"/>
      <c r="C1431" s="67"/>
      <c r="D1431" s="56"/>
      <c r="E1431" s="67"/>
      <c r="F1431" s="67"/>
    </row>
    <row r="1432" spans="1:6" ht="13.5" x14ac:dyDescent="0.25">
      <c r="A1432" s="67"/>
      <c r="B1432" s="67"/>
      <c r="C1432" s="67"/>
      <c r="D1432" s="56"/>
      <c r="E1432" s="67"/>
      <c r="F1432" s="67"/>
    </row>
    <row r="1433" spans="1:6" ht="13.5" x14ac:dyDescent="0.25">
      <c r="A1433" s="67"/>
      <c r="B1433" s="67"/>
      <c r="C1433" s="67"/>
      <c r="D1433" s="56"/>
      <c r="E1433" s="67"/>
      <c r="F1433" s="67"/>
    </row>
    <row r="1434" spans="1:6" ht="13.5" x14ac:dyDescent="0.25">
      <c r="A1434" s="67"/>
      <c r="B1434" s="67"/>
      <c r="C1434" s="67"/>
      <c r="D1434" s="56"/>
      <c r="E1434" s="67"/>
      <c r="F1434" s="67"/>
    </row>
    <row r="1435" spans="1:6" ht="13.5" x14ac:dyDescent="0.25">
      <c r="A1435" s="67"/>
      <c r="B1435" s="67"/>
      <c r="C1435" s="67"/>
      <c r="D1435" s="56"/>
      <c r="E1435" s="67"/>
      <c r="F1435" s="67"/>
    </row>
    <row r="1436" spans="1:6" ht="13.5" x14ac:dyDescent="0.25">
      <c r="A1436" s="67"/>
      <c r="B1436" s="67"/>
      <c r="C1436" s="67"/>
      <c r="D1436" s="56"/>
      <c r="E1436" s="67"/>
      <c r="F1436" s="67"/>
    </row>
    <row r="1437" spans="1:6" ht="13.5" x14ac:dyDescent="0.25">
      <c r="A1437" s="67"/>
      <c r="B1437" s="67"/>
      <c r="C1437" s="67"/>
      <c r="D1437" s="56"/>
      <c r="E1437" s="67"/>
      <c r="F1437" s="67"/>
    </row>
    <row r="1438" spans="1:6" ht="13.5" x14ac:dyDescent="0.25">
      <c r="A1438" s="67"/>
      <c r="B1438" s="67"/>
      <c r="C1438" s="67"/>
      <c r="D1438" s="56"/>
      <c r="E1438" s="67"/>
      <c r="F1438" s="67"/>
    </row>
    <row r="1439" spans="1:6" ht="13.5" x14ac:dyDescent="0.25">
      <c r="A1439" s="67"/>
      <c r="B1439" s="67"/>
      <c r="C1439" s="67"/>
      <c r="D1439" s="56"/>
      <c r="E1439" s="67"/>
      <c r="F1439" s="67"/>
    </row>
    <row r="1440" spans="1:6" ht="13.5" x14ac:dyDescent="0.25">
      <c r="A1440" s="67"/>
      <c r="B1440" s="67"/>
      <c r="C1440" s="67"/>
      <c r="D1440" s="56"/>
      <c r="E1440" s="67"/>
      <c r="F1440" s="67"/>
    </row>
    <row r="1441" spans="1:6" ht="13.5" x14ac:dyDescent="0.25">
      <c r="A1441" s="67"/>
      <c r="B1441" s="67"/>
      <c r="C1441" s="67"/>
      <c r="D1441" s="56"/>
      <c r="E1441" s="67"/>
      <c r="F1441" s="67"/>
    </row>
    <row r="1442" spans="1:6" ht="13.5" x14ac:dyDescent="0.25">
      <c r="A1442" s="67"/>
      <c r="B1442" s="67"/>
      <c r="C1442" s="67"/>
      <c r="D1442" s="56"/>
      <c r="E1442" s="67"/>
      <c r="F1442" s="67"/>
    </row>
    <row r="1443" spans="1:6" ht="13.5" x14ac:dyDescent="0.25">
      <c r="A1443" s="67"/>
      <c r="B1443" s="67"/>
      <c r="C1443" s="67"/>
      <c r="D1443" s="56"/>
      <c r="E1443" s="67"/>
      <c r="F1443" s="67"/>
    </row>
    <row r="1444" spans="1:6" ht="13.5" x14ac:dyDescent="0.25">
      <c r="A1444" s="67"/>
      <c r="B1444" s="67"/>
      <c r="C1444" s="67"/>
      <c r="D1444" s="56"/>
      <c r="E1444" s="67"/>
      <c r="F1444" s="67"/>
    </row>
    <row r="1445" spans="1:6" ht="13.5" x14ac:dyDescent="0.25">
      <c r="A1445" s="67"/>
      <c r="B1445" s="67"/>
      <c r="C1445" s="67"/>
      <c r="D1445" s="56"/>
      <c r="E1445" s="67"/>
      <c r="F1445" s="67"/>
    </row>
    <row r="1446" spans="1:6" ht="13.5" x14ac:dyDescent="0.25">
      <c r="A1446" s="67"/>
      <c r="B1446" s="67"/>
      <c r="C1446" s="67"/>
      <c r="D1446" s="56"/>
      <c r="E1446" s="67"/>
      <c r="F1446" s="67"/>
    </row>
    <row r="1447" spans="1:6" ht="13.5" x14ac:dyDescent="0.25">
      <c r="A1447" s="67"/>
      <c r="B1447" s="67"/>
      <c r="C1447" s="67"/>
      <c r="D1447" s="56"/>
      <c r="E1447" s="67"/>
      <c r="F1447" s="67"/>
    </row>
    <row r="1448" spans="1:6" ht="13.5" x14ac:dyDescent="0.25">
      <c r="A1448" s="67"/>
      <c r="B1448" s="67"/>
      <c r="C1448" s="67"/>
      <c r="D1448" s="56"/>
      <c r="E1448" s="67"/>
      <c r="F1448" s="67"/>
    </row>
    <row r="1449" spans="1:6" ht="13.5" x14ac:dyDescent="0.25">
      <c r="A1449" s="67"/>
      <c r="B1449" s="67"/>
      <c r="C1449" s="67"/>
      <c r="D1449" s="56"/>
      <c r="E1449" s="67"/>
      <c r="F1449" s="67"/>
    </row>
    <row r="1450" spans="1:6" ht="13.5" x14ac:dyDescent="0.25">
      <c r="A1450" s="67"/>
      <c r="B1450" s="67"/>
      <c r="C1450" s="67"/>
      <c r="D1450" s="56"/>
      <c r="E1450" s="67"/>
      <c r="F1450" s="67"/>
    </row>
    <row r="1451" spans="1:6" ht="13.5" x14ac:dyDescent="0.25">
      <c r="A1451" s="67"/>
      <c r="B1451" s="67"/>
      <c r="C1451" s="67"/>
      <c r="D1451" s="56"/>
      <c r="E1451" s="67"/>
      <c r="F1451" s="67"/>
    </row>
    <row r="1452" spans="1:6" ht="13.5" x14ac:dyDescent="0.25">
      <c r="A1452" s="67"/>
      <c r="B1452" s="67"/>
      <c r="C1452" s="67"/>
      <c r="D1452" s="56"/>
      <c r="E1452" s="67"/>
      <c r="F1452" s="67"/>
    </row>
    <row r="1453" spans="1:6" ht="13.5" x14ac:dyDescent="0.25">
      <c r="A1453" s="67"/>
      <c r="B1453" s="67"/>
      <c r="C1453" s="67"/>
      <c r="D1453" s="56"/>
      <c r="E1453" s="67"/>
      <c r="F1453" s="67"/>
    </row>
    <row r="1454" spans="1:6" ht="13.5" x14ac:dyDescent="0.25">
      <c r="A1454" s="67"/>
      <c r="B1454" s="67"/>
      <c r="C1454" s="67"/>
      <c r="D1454" s="56"/>
      <c r="E1454" s="67"/>
      <c r="F1454" s="67"/>
    </row>
    <row r="1455" spans="1:6" ht="13.5" x14ac:dyDescent="0.25">
      <c r="A1455" s="67"/>
      <c r="B1455" s="67"/>
      <c r="C1455" s="67"/>
      <c r="D1455" s="56"/>
      <c r="E1455" s="67"/>
      <c r="F1455" s="67"/>
    </row>
    <row r="1456" spans="1:6" ht="13.5" x14ac:dyDescent="0.25">
      <c r="A1456" s="67"/>
      <c r="B1456" s="67"/>
      <c r="C1456" s="67"/>
      <c r="D1456" s="56"/>
      <c r="E1456" s="67"/>
      <c r="F1456" s="67"/>
    </row>
    <row r="1457" spans="1:6" ht="13.5" x14ac:dyDescent="0.25">
      <c r="A1457" s="67"/>
      <c r="B1457" s="67"/>
      <c r="C1457" s="67"/>
      <c r="D1457" s="56"/>
      <c r="E1457" s="67"/>
      <c r="F1457" s="67"/>
    </row>
    <row r="1458" spans="1:6" ht="13.5" x14ac:dyDescent="0.25">
      <c r="A1458" s="67"/>
      <c r="B1458" s="67"/>
      <c r="C1458" s="67"/>
      <c r="D1458" s="56"/>
      <c r="E1458" s="67"/>
      <c r="F1458" s="67"/>
    </row>
    <row r="1459" spans="1:6" ht="13.5" x14ac:dyDescent="0.25">
      <c r="A1459" s="67"/>
      <c r="B1459" s="67"/>
      <c r="C1459" s="67"/>
      <c r="D1459" s="56"/>
      <c r="E1459" s="67"/>
      <c r="F1459" s="67"/>
    </row>
    <row r="1460" spans="1:6" ht="13.5" x14ac:dyDescent="0.25">
      <c r="A1460" s="67"/>
      <c r="B1460" s="67"/>
      <c r="C1460" s="67"/>
      <c r="D1460" s="56"/>
      <c r="E1460" s="67"/>
      <c r="F1460" s="67"/>
    </row>
    <row r="1461" spans="1:6" ht="13.5" x14ac:dyDescent="0.25">
      <c r="A1461" s="67"/>
      <c r="B1461" s="67"/>
      <c r="C1461" s="67"/>
      <c r="D1461" s="56"/>
      <c r="E1461" s="67"/>
      <c r="F1461" s="67"/>
    </row>
    <row r="1462" spans="1:6" ht="13.5" x14ac:dyDescent="0.25">
      <c r="A1462" s="67"/>
      <c r="B1462" s="67"/>
      <c r="C1462" s="67"/>
      <c r="D1462" s="56"/>
      <c r="E1462" s="67"/>
      <c r="F1462" s="67"/>
    </row>
    <row r="1463" spans="1:6" ht="13.5" x14ac:dyDescent="0.25">
      <c r="A1463" s="67"/>
      <c r="B1463" s="67"/>
      <c r="C1463" s="67"/>
      <c r="D1463" s="56"/>
      <c r="E1463" s="67"/>
      <c r="F1463" s="67"/>
    </row>
    <row r="1464" spans="1:6" ht="13.5" x14ac:dyDescent="0.25">
      <c r="A1464" s="67"/>
      <c r="B1464" s="67"/>
      <c r="C1464" s="67"/>
      <c r="D1464" s="56"/>
      <c r="E1464" s="67"/>
      <c r="F1464" s="67"/>
    </row>
    <row r="1465" spans="1:6" ht="13.5" x14ac:dyDescent="0.25">
      <c r="A1465" s="67"/>
      <c r="B1465" s="67"/>
      <c r="C1465" s="67"/>
      <c r="D1465" s="56"/>
      <c r="E1465" s="67"/>
      <c r="F1465" s="67"/>
    </row>
    <row r="1466" spans="1:6" ht="13.5" x14ac:dyDescent="0.25">
      <c r="A1466" s="67"/>
      <c r="B1466" s="67"/>
      <c r="C1466" s="67"/>
      <c r="D1466" s="56"/>
      <c r="E1466" s="67"/>
      <c r="F1466" s="67"/>
    </row>
    <row r="1467" spans="1:6" ht="13.5" x14ac:dyDescent="0.25">
      <c r="A1467" s="67"/>
      <c r="B1467" s="67"/>
      <c r="C1467" s="67"/>
      <c r="D1467" s="56"/>
      <c r="E1467" s="67"/>
      <c r="F1467" s="67"/>
    </row>
    <row r="1468" spans="1:6" ht="13.5" x14ac:dyDescent="0.25">
      <c r="A1468" s="67"/>
      <c r="B1468" s="67"/>
      <c r="C1468" s="67"/>
      <c r="D1468" s="56"/>
      <c r="E1468" s="67"/>
      <c r="F1468" s="67"/>
    </row>
    <row r="1469" spans="1:6" ht="13.5" x14ac:dyDescent="0.25">
      <c r="A1469" s="67"/>
      <c r="B1469" s="67"/>
      <c r="C1469" s="67"/>
      <c r="D1469" s="56"/>
      <c r="E1469" s="67"/>
      <c r="F1469" s="67"/>
    </row>
    <row r="1470" spans="1:6" ht="13.5" x14ac:dyDescent="0.25">
      <c r="A1470" s="67"/>
      <c r="B1470" s="67"/>
      <c r="C1470" s="67"/>
      <c r="D1470" s="56"/>
      <c r="E1470" s="67"/>
      <c r="F1470" s="67"/>
    </row>
    <row r="1471" spans="1:6" ht="13.5" x14ac:dyDescent="0.25">
      <c r="A1471" s="67"/>
      <c r="B1471" s="67"/>
      <c r="C1471" s="67"/>
      <c r="D1471" s="56"/>
      <c r="E1471" s="67"/>
      <c r="F1471" s="67"/>
    </row>
    <row r="1472" spans="1:6" ht="13.5" x14ac:dyDescent="0.25">
      <c r="A1472" s="67"/>
      <c r="B1472" s="67"/>
      <c r="C1472" s="67"/>
      <c r="D1472" s="56"/>
      <c r="E1472" s="67"/>
      <c r="F1472" s="67"/>
    </row>
    <row r="1473" spans="1:6" ht="13.5" x14ac:dyDescent="0.25">
      <c r="A1473" s="67"/>
      <c r="B1473" s="67"/>
      <c r="C1473" s="67"/>
      <c r="D1473" s="56"/>
      <c r="E1473" s="67"/>
      <c r="F1473" s="67"/>
    </row>
    <row r="1474" spans="1:6" ht="13.5" x14ac:dyDescent="0.25">
      <c r="A1474" s="67"/>
      <c r="B1474" s="67"/>
      <c r="C1474" s="67"/>
      <c r="D1474" s="56"/>
      <c r="E1474" s="67"/>
      <c r="F1474" s="67"/>
    </row>
    <row r="1475" spans="1:6" ht="13.5" x14ac:dyDescent="0.25">
      <c r="A1475" s="67"/>
      <c r="B1475" s="67"/>
      <c r="C1475" s="67"/>
      <c r="D1475" s="56"/>
      <c r="E1475" s="67"/>
      <c r="F1475" s="67"/>
    </row>
    <row r="1476" spans="1:6" ht="13.5" x14ac:dyDescent="0.25">
      <c r="A1476" s="67"/>
      <c r="B1476" s="67"/>
      <c r="C1476" s="67"/>
      <c r="D1476" s="56"/>
      <c r="E1476" s="67"/>
      <c r="F1476" s="67"/>
    </row>
    <row r="1477" spans="1:6" ht="13.5" x14ac:dyDescent="0.25">
      <c r="A1477" s="67"/>
      <c r="B1477" s="67"/>
      <c r="C1477" s="67"/>
      <c r="D1477" s="56"/>
      <c r="E1477" s="67"/>
      <c r="F1477" s="67"/>
    </row>
    <row r="1478" spans="1:6" ht="13.5" x14ac:dyDescent="0.25">
      <c r="A1478" s="67"/>
      <c r="B1478" s="67"/>
      <c r="C1478" s="67"/>
      <c r="D1478" s="56"/>
      <c r="E1478" s="67"/>
      <c r="F1478" s="67"/>
    </row>
    <row r="1479" spans="1:6" ht="13.5" x14ac:dyDescent="0.25">
      <c r="A1479" s="67"/>
      <c r="B1479" s="67"/>
      <c r="C1479" s="67"/>
      <c r="D1479" s="56"/>
      <c r="E1479" s="67"/>
      <c r="F1479" s="67"/>
    </row>
    <row r="1480" spans="1:6" ht="13.5" x14ac:dyDescent="0.25">
      <c r="A1480" s="67"/>
      <c r="B1480" s="67"/>
      <c r="C1480" s="67"/>
      <c r="D1480" s="56"/>
      <c r="E1480" s="67"/>
      <c r="F1480" s="67"/>
    </row>
    <row r="1481" spans="1:6" ht="13.5" x14ac:dyDescent="0.25">
      <c r="A1481" s="67"/>
      <c r="B1481" s="67"/>
      <c r="C1481" s="67"/>
      <c r="D1481" s="56"/>
      <c r="E1481" s="67"/>
      <c r="F1481" s="67"/>
    </row>
    <row r="1482" spans="1:6" ht="13.5" x14ac:dyDescent="0.25">
      <c r="A1482" s="67"/>
      <c r="B1482" s="67"/>
      <c r="C1482" s="67"/>
      <c r="D1482" s="56"/>
      <c r="E1482" s="67"/>
      <c r="F1482" s="67"/>
    </row>
    <row r="1483" spans="1:6" ht="13.5" x14ac:dyDescent="0.25">
      <c r="A1483" s="67"/>
      <c r="B1483" s="67"/>
      <c r="C1483" s="67"/>
      <c r="D1483" s="56"/>
      <c r="E1483" s="67"/>
      <c r="F1483" s="67"/>
    </row>
    <row r="1484" spans="1:6" ht="13.5" x14ac:dyDescent="0.25">
      <c r="A1484" s="67"/>
      <c r="B1484" s="67"/>
      <c r="C1484" s="67"/>
      <c r="D1484" s="56"/>
      <c r="E1484" s="67"/>
      <c r="F1484" s="67"/>
    </row>
    <row r="1485" spans="1:6" ht="13.5" x14ac:dyDescent="0.25">
      <c r="A1485" s="67"/>
      <c r="B1485" s="67"/>
      <c r="C1485" s="67"/>
      <c r="D1485" s="56"/>
      <c r="E1485" s="67"/>
      <c r="F1485" s="67"/>
    </row>
    <row r="1486" spans="1:6" ht="13.5" x14ac:dyDescent="0.25">
      <c r="A1486" s="67"/>
      <c r="B1486" s="67"/>
      <c r="C1486" s="67"/>
      <c r="D1486" s="56"/>
      <c r="E1486" s="67"/>
      <c r="F1486" s="67"/>
    </row>
    <row r="1487" spans="1:6" ht="13.5" x14ac:dyDescent="0.25">
      <c r="A1487" s="67"/>
      <c r="B1487" s="67"/>
      <c r="C1487" s="67"/>
      <c r="D1487" s="56"/>
      <c r="E1487" s="67"/>
      <c r="F1487" s="67"/>
    </row>
    <row r="1488" spans="1:6" ht="13.5" x14ac:dyDescent="0.25">
      <c r="A1488" s="67"/>
      <c r="B1488" s="67"/>
      <c r="C1488" s="67"/>
      <c r="D1488" s="56"/>
      <c r="E1488" s="67"/>
      <c r="F1488" s="67"/>
    </row>
    <row r="1489" spans="1:6" ht="13.5" x14ac:dyDescent="0.25">
      <c r="A1489" s="67"/>
      <c r="B1489" s="67"/>
      <c r="C1489" s="67"/>
      <c r="D1489" s="56"/>
      <c r="E1489" s="67"/>
      <c r="F1489" s="67"/>
    </row>
    <row r="1490" spans="1:6" ht="13.5" x14ac:dyDescent="0.25">
      <c r="A1490" s="67"/>
      <c r="B1490" s="67"/>
      <c r="C1490" s="67"/>
      <c r="D1490" s="56"/>
      <c r="E1490" s="67"/>
      <c r="F1490" s="67"/>
    </row>
    <row r="1491" spans="1:6" ht="13.5" x14ac:dyDescent="0.25">
      <c r="A1491" s="67"/>
      <c r="B1491" s="67"/>
      <c r="C1491" s="67"/>
      <c r="D1491" s="56"/>
      <c r="E1491" s="67"/>
      <c r="F1491" s="67"/>
    </row>
    <row r="1492" spans="1:6" ht="13.5" x14ac:dyDescent="0.25">
      <c r="A1492" s="67"/>
      <c r="B1492" s="67"/>
      <c r="C1492" s="67"/>
      <c r="D1492" s="56"/>
      <c r="E1492" s="67"/>
      <c r="F1492" s="67"/>
    </row>
    <row r="1493" spans="1:6" ht="13.5" x14ac:dyDescent="0.25">
      <c r="A1493" s="67"/>
      <c r="B1493" s="67"/>
      <c r="C1493" s="67"/>
      <c r="D1493" s="56"/>
      <c r="E1493" s="67"/>
      <c r="F1493" s="67"/>
    </row>
    <row r="1494" spans="1:6" ht="13.5" x14ac:dyDescent="0.25">
      <c r="A1494" s="67"/>
      <c r="B1494" s="67"/>
      <c r="C1494" s="67"/>
      <c r="D1494" s="56"/>
      <c r="E1494" s="67"/>
      <c r="F1494" s="67"/>
    </row>
    <row r="1495" spans="1:6" ht="13.5" x14ac:dyDescent="0.25">
      <c r="A1495" s="67"/>
      <c r="B1495" s="67"/>
      <c r="C1495" s="67"/>
      <c r="D1495" s="56"/>
      <c r="E1495" s="67"/>
      <c r="F1495" s="67"/>
    </row>
    <row r="1496" spans="1:6" ht="13.5" x14ac:dyDescent="0.25">
      <c r="A1496" s="67"/>
      <c r="B1496" s="67"/>
      <c r="C1496" s="67"/>
      <c r="D1496" s="56"/>
      <c r="E1496" s="67"/>
      <c r="F1496" s="67"/>
    </row>
    <row r="1497" spans="1:6" ht="13.5" x14ac:dyDescent="0.25">
      <c r="A1497" s="67"/>
      <c r="B1497" s="67"/>
      <c r="C1497" s="67"/>
      <c r="D1497" s="56"/>
      <c r="E1497" s="67"/>
      <c r="F1497" s="67"/>
    </row>
    <row r="1498" spans="1:6" ht="13.5" x14ac:dyDescent="0.25">
      <c r="A1498" s="67"/>
      <c r="B1498" s="67"/>
      <c r="C1498" s="67"/>
      <c r="D1498" s="56"/>
      <c r="E1498" s="67"/>
      <c r="F1498" s="67"/>
    </row>
    <row r="1499" spans="1:6" ht="13.5" x14ac:dyDescent="0.25">
      <c r="A1499" s="67"/>
      <c r="B1499" s="67"/>
      <c r="C1499" s="67"/>
      <c r="D1499" s="56"/>
      <c r="E1499" s="67"/>
      <c r="F1499" s="67"/>
    </row>
    <row r="1500" spans="1:6" ht="13.5" x14ac:dyDescent="0.25">
      <c r="A1500" s="67"/>
      <c r="B1500" s="67"/>
      <c r="C1500" s="67"/>
      <c r="D1500" s="56"/>
      <c r="E1500" s="67"/>
      <c r="F1500" s="67"/>
    </row>
    <row r="1501" spans="1:6" ht="13.5" x14ac:dyDescent="0.25">
      <c r="A1501" s="67"/>
      <c r="B1501" s="67"/>
      <c r="C1501" s="67"/>
      <c r="D1501" s="56"/>
      <c r="E1501" s="67"/>
      <c r="F1501" s="67"/>
    </row>
    <row r="1502" spans="1:6" ht="13.5" x14ac:dyDescent="0.25">
      <c r="A1502" s="67"/>
      <c r="B1502" s="67"/>
      <c r="C1502" s="67"/>
      <c r="D1502" s="56"/>
      <c r="E1502" s="67"/>
      <c r="F1502" s="67"/>
    </row>
    <row r="1503" spans="1:6" ht="13.5" x14ac:dyDescent="0.25">
      <c r="A1503" s="67"/>
      <c r="B1503" s="67"/>
      <c r="C1503" s="67"/>
      <c r="D1503" s="56"/>
      <c r="E1503" s="67"/>
      <c r="F1503" s="67"/>
    </row>
    <row r="1504" spans="1:6" ht="13.5" x14ac:dyDescent="0.25">
      <c r="A1504" s="67"/>
      <c r="B1504" s="67"/>
      <c r="C1504" s="67"/>
      <c r="D1504" s="56"/>
      <c r="E1504" s="67"/>
      <c r="F1504" s="67"/>
    </row>
    <row r="1505" spans="1:6" ht="13.5" x14ac:dyDescent="0.25">
      <c r="A1505" s="67"/>
      <c r="B1505" s="67"/>
      <c r="C1505" s="67"/>
      <c r="D1505" s="56"/>
      <c r="E1505" s="67"/>
      <c r="F1505" s="67"/>
    </row>
    <row r="1506" spans="1:6" ht="13.5" x14ac:dyDescent="0.25">
      <c r="A1506" s="67"/>
      <c r="B1506" s="67"/>
      <c r="C1506" s="67"/>
      <c r="D1506" s="56"/>
      <c r="E1506" s="67"/>
      <c r="F1506" s="67"/>
    </row>
    <row r="1507" spans="1:6" ht="13.5" x14ac:dyDescent="0.25">
      <c r="A1507" s="67"/>
      <c r="B1507" s="67"/>
      <c r="C1507" s="67"/>
      <c r="D1507" s="56"/>
      <c r="E1507" s="67"/>
      <c r="F1507" s="67"/>
    </row>
    <row r="1508" spans="1:6" ht="13.5" x14ac:dyDescent="0.25">
      <c r="A1508" s="67"/>
      <c r="B1508" s="67"/>
      <c r="C1508" s="67"/>
      <c r="D1508" s="56"/>
      <c r="E1508" s="67"/>
      <c r="F1508" s="67"/>
    </row>
    <row r="1509" spans="1:6" ht="13.5" x14ac:dyDescent="0.25">
      <c r="A1509" s="67"/>
      <c r="B1509" s="67"/>
      <c r="C1509" s="67"/>
      <c r="D1509" s="56"/>
      <c r="E1509" s="67"/>
      <c r="F1509" s="67"/>
    </row>
    <row r="1510" spans="1:6" ht="13.5" x14ac:dyDescent="0.25">
      <c r="A1510" s="67"/>
      <c r="B1510" s="67"/>
      <c r="C1510" s="67"/>
      <c r="D1510" s="56"/>
      <c r="E1510" s="67"/>
      <c r="F1510" s="67"/>
    </row>
    <row r="1511" spans="1:6" ht="13.5" x14ac:dyDescent="0.25">
      <c r="A1511" s="67"/>
      <c r="B1511" s="67"/>
      <c r="C1511" s="67"/>
      <c r="D1511" s="56"/>
      <c r="E1511" s="67"/>
      <c r="F1511" s="67"/>
    </row>
    <row r="1512" spans="1:6" ht="13.5" x14ac:dyDescent="0.25">
      <c r="A1512" s="67"/>
      <c r="B1512" s="67"/>
      <c r="C1512" s="67"/>
      <c r="D1512" s="56"/>
      <c r="E1512" s="67"/>
      <c r="F1512" s="67"/>
    </row>
    <row r="1513" spans="1:6" ht="13.5" x14ac:dyDescent="0.25">
      <c r="A1513" s="67"/>
      <c r="B1513" s="67"/>
      <c r="C1513" s="67"/>
      <c r="D1513" s="56"/>
      <c r="E1513" s="67"/>
      <c r="F1513" s="67"/>
    </row>
    <row r="1514" spans="1:6" ht="13.5" x14ac:dyDescent="0.25">
      <c r="A1514" s="67"/>
      <c r="B1514" s="67"/>
      <c r="C1514" s="67"/>
      <c r="D1514" s="56"/>
      <c r="E1514" s="67"/>
      <c r="F1514" s="67"/>
    </row>
    <row r="1515" spans="1:6" ht="13.5" x14ac:dyDescent="0.25">
      <c r="A1515" s="67"/>
      <c r="B1515" s="67"/>
      <c r="C1515" s="67"/>
      <c r="D1515" s="56"/>
      <c r="E1515" s="67"/>
      <c r="F1515" s="67"/>
    </row>
    <row r="1516" spans="1:6" ht="13.5" x14ac:dyDescent="0.25">
      <c r="A1516" s="67"/>
      <c r="B1516" s="67"/>
      <c r="C1516" s="67"/>
      <c r="D1516" s="56"/>
      <c r="E1516" s="67"/>
      <c r="F1516" s="67"/>
    </row>
    <row r="1517" spans="1:6" ht="13.5" x14ac:dyDescent="0.25">
      <c r="A1517" s="67"/>
      <c r="B1517" s="67"/>
      <c r="C1517" s="67"/>
      <c r="D1517" s="56"/>
      <c r="E1517" s="67"/>
      <c r="F1517" s="67"/>
    </row>
    <row r="1518" spans="1:6" ht="13.5" x14ac:dyDescent="0.25">
      <c r="A1518" s="67"/>
      <c r="B1518" s="67"/>
      <c r="C1518" s="67"/>
      <c r="D1518" s="56"/>
      <c r="E1518" s="67"/>
      <c r="F1518" s="67"/>
    </row>
    <row r="1519" spans="1:6" ht="13.5" x14ac:dyDescent="0.25">
      <c r="A1519" s="67"/>
      <c r="B1519" s="67"/>
      <c r="C1519" s="67"/>
      <c r="D1519" s="56"/>
      <c r="E1519" s="67"/>
      <c r="F1519" s="67"/>
    </row>
    <row r="1520" spans="1:6" ht="13.5" x14ac:dyDescent="0.25">
      <c r="A1520" s="67"/>
      <c r="B1520" s="67"/>
      <c r="C1520" s="67"/>
      <c r="D1520" s="56"/>
      <c r="E1520" s="67"/>
      <c r="F1520" s="67"/>
    </row>
    <row r="1521" spans="1:6" ht="13.5" x14ac:dyDescent="0.25">
      <c r="A1521" s="67"/>
      <c r="B1521" s="67"/>
      <c r="C1521" s="67"/>
      <c r="D1521" s="56"/>
      <c r="E1521" s="67"/>
      <c r="F1521" s="67"/>
    </row>
    <row r="1522" spans="1:6" ht="13.5" x14ac:dyDescent="0.25">
      <c r="A1522" s="67"/>
      <c r="B1522" s="67"/>
      <c r="C1522" s="67"/>
      <c r="D1522" s="56"/>
      <c r="E1522" s="67"/>
      <c r="F1522" s="67"/>
    </row>
    <row r="1523" spans="1:6" ht="13.5" x14ac:dyDescent="0.25">
      <c r="A1523" s="67"/>
      <c r="B1523" s="67"/>
      <c r="C1523" s="67"/>
      <c r="D1523" s="56"/>
      <c r="E1523" s="67"/>
      <c r="F1523" s="67"/>
    </row>
    <row r="1524" spans="1:6" ht="13.5" x14ac:dyDescent="0.25">
      <c r="A1524" s="67"/>
      <c r="B1524" s="67"/>
      <c r="C1524" s="67"/>
      <c r="D1524" s="56"/>
      <c r="E1524" s="67"/>
      <c r="F1524" s="67"/>
    </row>
    <row r="1525" spans="1:6" ht="13.5" x14ac:dyDescent="0.25">
      <c r="A1525" s="67"/>
      <c r="B1525" s="67"/>
      <c r="C1525" s="67"/>
      <c r="D1525" s="56"/>
      <c r="E1525" s="67"/>
      <c r="F1525" s="67"/>
    </row>
    <row r="1526" spans="1:6" ht="13.5" x14ac:dyDescent="0.25">
      <c r="A1526" s="37"/>
      <c r="B1526" s="32"/>
      <c r="C1526" s="31"/>
      <c r="D1526" s="54"/>
      <c r="E1526" s="33"/>
      <c r="F1526" s="33"/>
    </row>
    <row r="1527" spans="1:6" ht="13.5" x14ac:dyDescent="0.25">
      <c r="A1527" s="37"/>
      <c r="B1527" s="32"/>
      <c r="C1527" s="31"/>
      <c r="D1527" s="54"/>
      <c r="E1527" s="33"/>
      <c r="F1527" s="33"/>
    </row>
    <row r="1528" spans="1:6" ht="13.5" x14ac:dyDescent="0.25">
      <c r="A1528" s="37"/>
      <c r="B1528" s="32"/>
      <c r="C1528" s="31"/>
      <c r="D1528" s="54"/>
      <c r="E1528" s="33"/>
      <c r="F1528" s="33"/>
    </row>
    <row r="1529" spans="1:6" ht="13.5" x14ac:dyDescent="0.25">
      <c r="A1529" s="37"/>
      <c r="B1529" s="32"/>
      <c r="C1529" s="31"/>
      <c r="D1529" s="54"/>
      <c r="E1529" s="33"/>
      <c r="F1529" s="33"/>
    </row>
    <row r="1530" spans="1:6" ht="13.5" x14ac:dyDescent="0.25">
      <c r="A1530" s="37"/>
      <c r="B1530" s="32"/>
      <c r="C1530" s="31"/>
      <c r="D1530" s="54"/>
      <c r="E1530" s="33"/>
      <c r="F1530" s="33"/>
    </row>
    <row r="1531" spans="1:6" ht="13.5" x14ac:dyDescent="0.25">
      <c r="A1531" s="37"/>
      <c r="B1531" s="32"/>
      <c r="C1531" s="31"/>
      <c r="D1531" s="54"/>
      <c r="E1531" s="33"/>
      <c r="F1531" s="33"/>
    </row>
    <row r="1532" spans="1:6" ht="13.5" x14ac:dyDescent="0.25">
      <c r="A1532" s="37"/>
      <c r="B1532" s="32"/>
      <c r="C1532" s="31"/>
      <c r="D1532" s="54"/>
      <c r="E1532" s="33"/>
      <c r="F1532" s="33"/>
    </row>
    <row r="1533" spans="1:6" ht="13.5" x14ac:dyDescent="0.25">
      <c r="A1533" s="37"/>
      <c r="B1533" s="32"/>
      <c r="C1533" s="31"/>
      <c r="D1533" s="54"/>
      <c r="E1533" s="33"/>
      <c r="F1533" s="33"/>
    </row>
    <row r="1534" spans="1:6" ht="13.5" x14ac:dyDescent="0.25">
      <c r="A1534" s="37"/>
      <c r="B1534" s="32"/>
      <c r="C1534" s="31"/>
      <c r="D1534" s="54"/>
      <c r="E1534" s="33"/>
      <c r="F1534" s="33"/>
    </row>
    <row r="1535" spans="1:6" ht="13.5" x14ac:dyDescent="0.25">
      <c r="A1535" s="37"/>
      <c r="B1535" s="32"/>
      <c r="C1535" s="31"/>
      <c r="D1535" s="54"/>
      <c r="E1535" s="33"/>
      <c r="F1535" s="33"/>
    </row>
    <row r="1536" spans="1:6" ht="13.5" x14ac:dyDescent="0.25">
      <c r="A1536" s="37"/>
      <c r="B1536" s="32"/>
      <c r="C1536" s="31"/>
      <c r="D1536" s="54"/>
      <c r="E1536" s="33"/>
      <c r="F1536" s="33"/>
    </row>
    <row r="1537" spans="1:6" ht="13.5" x14ac:dyDescent="0.25">
      <c r="A1537" s="37"/>
      <c r="B1537" s="32"/>
      <c r="C1537" s="31"/>
      <c r="D1537" s="54"/>
      <c r="E1537" s="33"/>
      <c r="F1537" s="33"/>
    </row>
    <row r="1538" spans="1:6" ht="13.5" x14ac:dyDescent="0.25">
      <c r="A1538" s="37"/>
      <c r="B1538" s="32"/>
      <c r="C1538" s="31"/>
      <c r="D1538" s="54"/>
      <c r="E1538" s="33"/>
      <c r="F1538" s="33"/>
    </row>
    <row r="1539" spans="1:6" ht="13.5" x14ac:dyDescent="0.25">
      <c r="A1539" s="37"/>
      <c r="B1539" s="32"/>
      <c r="C1539" s="31"/>
      <c r="D1539" s="54"/>
      <c r="E1539" s="33"/>
      <c r="F1539" s="33"/>
    </row>
    <row r="1540" spans="1:6" ht="13.5" x14ac:dyDescent="0.25">
      <c r="A1540" s="37"/>
      <c r="B1540" s="32"/>
      <c r="C1540" s="31"/>
      <c r="D1540" s="54"/>
      <c r="E1540" s="33"/>
      <c r="F1540" s="33"/>
    </row>
    <row r="1541" spans="1:6" ht="13.5" x14ac:dyDescent="0.25">
      <c r="A1541" s="37"/>
      <c r="B1541" s="32"/>
      <c r="C1541" s="31"/>
      <c r="D1541" s="54"/>
      <c r="E1541" s="33"/>
      <c r="F1541" s="33"/>
    </row>
    <row r="1542" spans="1:6" ht="13.5" x14ac:dyDescent="0.25">
      <c r="A1542" s="37"/>
      <c r="B1542" s="32"/>
      <c r="C1542" s="31"/>
      <c r="D1542" s="54"/>
      <c r="E1542" s="33"/>
      <c r="F1542" s="33"/>
    </row>
    <row r="1543" spans="1:6" ht="13.5" x14ac:dyDescent="0.25">
      <c r="A1543" s="37"/>
      <c r="B1543" s="32"/>
      <c r="C1543" s="31"/>
      <c r="D1543" s="54"/>
      <c r="E1543" s="33"/>
      <c r="F1543" s="33"/>
    </row>
    <row r="1544" spans="1:6" ht="13.5" x14ac:dyDescent="0.25">
      <c r="A1544" s="37"/>
      <c r="B1544" s="32"/>
      <c r="C1544" s="31"/>
      <c r="D1544" s="54"/>
      <c r="E1544" s="33"/>
      <c r="F1544" s="33"/>
    </row>
    <row r="1545" spans="1:6" ht="13.5" x14ac:dyDescent="0.25">
      <c r="A1545" s="37"/>
      <c r="B1545" s="32"/>
      <c r="C1545" s="31"/>
      <c r="D1545" s="54"/>
      <c r="E1545" s="33"/>
      <c r="F1545" s="33"/>
    </row>
    <row r="1546" spans="1:6" ht="13.5" x14ac:dyDescent="0.25">
      <c r="A1546" s="37"/>
      <c r="B1546" s="32"/>
      <c r="C1546" s="31"/>
      <c r="D1546" s="54"/>
      <c r="E1546" s="33"/>
      <c r="F1546" s="33"/>
    </row>
    <row r="1547" spans="1:6" ht="13.5" x14ac:dyDescent="0.25">
      <c r="A1547" s="37"/>
      <c r="B1547" s="32"/>
      <c r="C1547" s="31"/>
      <c r="D1547" s="54"/>
      <c r="E1547" s="33"/>
      <c r="F1547" s="33"/>
    </row>
    <row r="1548" spans="1:6" ht="13.5" x14ac:dyDescent="0.25">
      <c r="A1548" s="37"/>
      <c r="B1548" s="32"/>
      <c r="C1548" s="31"/>
      <c r="D1548" s="54"/>
      <c r="E1548" s="33"/>
      <c r="F1548" s="33"/>
    </row>
    <row r="1549" spans="1:6" ht="13.5" x14ac:dyDescent="0.25">
      <c r="A1549" s="37"/>
      <c r="B1549" s="32"/>
      <c r="C1549" s="31"/>
      <c r="D1549" s="54"/>
      <c r="E1549" s="33"/>
      <c r="F1549" s="33"/>
    </row>
    <row r="1550" spans="1:6" ht="13.5" x14ac:dyDescent="0.25">
      <c r="A1550" s="37"/>
      <c r="B1550" s="32"/>
      <c r="C1550" s="31"/>
      <c r="D1550" s="54"/>
      <c r="E1550" s="33"/>
      <c r="F1550" s="33"/>
    </row>
    <row r="1551" spans="1:6" ht="13.5" x14ac:dyDescent="0.25">
      <c r="A1551" s="37"/>
      <c r="B1551" s="32"/>
      <c r="C1551" s="31"/>
      <c r="D1551" s="54"/>
      <c r="E1551" s="33"/>
      <c r="F1551" s="33"/>
    </row>
    <row r="1552" spans="1:6" ht="13.5" x14ac:dyDescent="0.25">
      <c r="A1552" s="37"/>
      <c r="B1552" s="32"/>
      <c r="C1552" s="31"/>
      <c r="D1552" s="54"/>
      <c r="E1552" s="33"/>
      <c r="F1552" s="33"/>
    </row>
    <row r="1553" spans="1:6" ht="13.5" x14ac:dyDescent="0.25">
      <c r="A1553" s="37"/>
      <c r="B1553" s="32"/>
      <c r="C1553" s="31"/>
      <c r="D1553" s="54"/>
      <c r="E1553" s="33"/>
      <c r="F1553" s="33"/>
    </row>
    <row r="1554" spans="1:6" ht="13.5" x14ac:dyDescent="0.25">
      <c r="A1554" s="37"/>
      <c r="B1554" s="32"/>
      <c r="C1554" s="31"/>
      <c r="D1554" s="54"/>
      <c r="E1554" s="33"/>
      <c r="F1554" s="33"/>
    </row>
    <row r="1555" spans="1:6" ht="13.5" x14ac:dyDescent="0.25">
      <c r="A1555" s="37"/>
      <c r="B1555" s="32"/>
      <c r="C1555" s="31"/>
      <c r="D1555" s="54"/>
      <c r="E1555" s="33"/>
      <c r="F1555" s="33"/>
    </row>
    <row r="1556" spans="1:6" ht="13.5" x14ac:dyDescent="0.25">
      <c r="A1556" s="37"/>
      <c r="B1556" s="32"/>
      <c r="C1556" s="31"/>
      <c r="D1556" s="54"/>
      <c r="E1556" s="33"/>
      <c r="F1556" s="33"/>
    </row>
    <row r="1557" spans="1:6" ht="13.5" x14ac:dyDescent="0.25">
      <c r="A1557" s="37"/>
      <c r="B1557" s="32"/>
      <c r="C1557" s="31"/>
      <c r="D1557" s="54"/>
      <c r="E1557" s="33"/>
      <c r="F1557" s="33"/>
    </row>
    <row r="1558" spans="1:6" ht="13.5" x14ac:dyDescent="0.25">
      <c r="A1558" s="37"/>
      <c r="B1558" s="32"/>
      <c r="C1558" s="31"/>
      <c r="D1558" s="54"/>
      <c r="E1558" s="33"/>
      <c r="F1558" s="33"/>
    </row>
    <row r="1559" spans="1:6" ht="13.5" x14ac:dyDescent="0.25">
      <c r="A1559" s="37"/>
      <c r="B1559" s="32"/>
      <c r="C1559" s="31"/>
      <c r="D1559" s="54"/>
      <c r="E1559" s="33"/>
      <c r="F1559" s="33"/>
    </row>
    <row r="1560" spans="1:6" ht="13.5" x14ac:dyDescent="0.25">
      <c r="A1560" s="37"/>
      <c r="B1560" s="32"/>
      <c r="C1560" s="31"/>
      <c r="D1560" s="54"/>
      <c r="E1560" s="33"/>
      <c r="F1560" s="33"/>
    </row>
    <row r="1561" spans="1:6" ht="13.5" x14ac:dyDescent="0.25">
      <c r="A1561" s="37"/>
      <c r="B1561" s="32"/>
      <c r="C1561" s="31"/>
      <c r="D1561" s="54"/>
      <c r="E1561" s="33"/>
      <c r="F1561" s="33"/>
    </row>
    <row r="1562" spans="1:6" ht="13.5" x14ac:dyDescent="0.25">
      <c r="A1562" s="37"/>
      <c r="B1562" s="32"/>
      <c r="C1562" s="31"/>
      <c r="D1562" s="54"/>
      <c r="E1562" s="33"/>
      <c r="F1562" s="33"/>
    </row>
    <row r="1563" spans="1:6" ht="13.5" x14ac:dyDescent="0.25">
      <c r="A1563" s="37"/>
      <c r="B1563" s="32"/>
      <c r="C1563" s="31"/>
      <c r="D1563" s="54"/>
      <c r="E1563" s="33"/>
      <c r="F1563" s="33"/>
    </row>
    <row r="1564" spans="1:6" ht="13.5" x14ac:dyDescent="0.25">
      <c r="A1564" s="37"/>
      <c r="B1564" s="32"/>
      <c r="C1564" s="31"/>
      <c r="D1564" s="54"/>
      <c r="E1564" s="33"/>
      <c r="F1564" s="33"/>
    </row>
    <row r="1565" spans="1:6" ht="13.5" x14ac:dyDescent="0.25">
      <c r="A1565" s="37"/>
      <c r="B1565" s="32"/>
      <c r="C1565" s="31"/>
      <c r="D1565" s="54"/>
      <c r="E1565" s="33"/>
      <c r="F1565" s="33"/>
    </row>
    <row r="1566" spans="1:6" ht="13.5" x14ac:dyDescent="0.25">
      <c r="A1566" s="37"/>
      <c r="B1566" s="32"/>
      <c r="C1566" s="31"/>
      <c r="D1566" s="54"/>
      <c r="E1566" s="33"/>
      <c r="F1566" s="33"/>
    </row>
    <row r="1567" spans="1:6" ht="13.5" x14ac:dyDescent="0.25">
      <c r="A1567" s="37"/>
      <c r="B1567" s="32"/>
      <c r="C1567" s="31"/>
      <c r="D1567" s="54"/>
      <c r="E1567" s="33"/>
      <c r="F1567" s="33"/>
    </row>
    <row r="1568" spans="1:6" ht="13.5" x14ac:dyDescent="0.25">
      <c r="A1568" s="37"/>
      <c r="B1568" s="32"/>
      <c r="C1568" s="31"/>
      <c r="D1568" s="54"/>
      <c r="E1568" s="33"/>
      <c r="F1568" s="33"/>
    </row>
    <row r="1569" spans="1:6" ht="13.5" x14ac:dyDescent="0.25">
      <c r="A1569" s="37"/>
      <c r="B1569" s="32"/>
      <c r="C1569" s="31"/>
      <c r="D1569" s="54"/>
      <c r="E1569" s="33"/>
      <c r="F1569" s="33"/>
    </row>
    <row r="1570" spans="1:6" ht="13.5" x14ac:dyDescent="0.25">
      <c r="A1570" s="37"/>
      <c r="B1570" s="32"/>
      <c r="C1570" s="31"/>
      <c r="D1570" s="54"/>
      <c r="E1570" s="33"/>
      <c r="F1570" s="33"/>
    </row>
    <row r="1571" spans="1:6" ht="13.5" x14ac:dyDescent="0.25">
      <c r="A1571" s="37"/>
      <c r="B1571" s="32"/>
      <c r="C1571" s="31"/>
      <c r="D1571" s="54"/>
      <c r="E1571" s="33"/>
      <c r="F1571" s="33"/>
    </row>
    <row r="1572" spans="1:6" ht="13.5" x14ac:dyDescent="0.25">
      <c r="A1572" s="37"/>
      <c r="B1572" s="32"/>
      <c r="C1572" s="31"/>
      <c r="D1572" s="54"/>
      <c r="E1572" s="33"/>
      <c r="F1572" s="33"/>
    </row>
    <row r="1573" spans="1:6" ht="13.5" x14ac:dyDescent="0.25">
      <c r="A1573" s="37"/>
      <c r="B1573" s="32"/>
      <c r="C1573" s="31"/>
      <c r="D1573" s="54"/>
      <c r="E1573" s="33"/>
      <c r="F1573" s="33"/>
    </row>
    <row r="1574" spans="1:6" ht="13.5" x14ac:dyDescent="0.25">
      <c r="A1574" s="37"/>
      <c r="B1574" s="32"/>
      <c r="C1574" s="31"/>
      <c r="D1574" s="54"/>
      <c r="E1574" s="33"/>
      <c r="F1574" s="33"/>
    </row>
    <row r="1575" spans="1:6" ht="13.5" x14ac:dyDescent="0.25">
      <c r="A1575" s="37"/>
      <c r="B1575" s="32"/>
      <c r="C1575" s="31"/>
      <c r="D1575" s="54"/>
      <c r="E1575" s="33"/>
      <c r="F1575" s="33"/>
    </row>
    <row r="1576" spans="1:6" ht="13.5" x14ac:dyDescent="0.25">
      <c r="A1576" s="37"/>
      <c r="B1576" s="32"/>
      <c r="C1576" s="31"/>
      <c r="D1576" s="54"/>
      <c r="E1576" s="33"/>
      <c r="F1576" s="33"/>
    </row>
    <row r="1577" spans="1:6" ht="13.5" x14ac:dyDescent="0.25">
      <c r="A1577" s="37"/>
      <c r="B1577" s="32"/>
      <c r="C1577" s="31"/>
      <c r="D1577" s="54"/>
      <c r="E1577" s="33"/>
      <c r="F1577" s="33"/>
    </row>
    <row r="1578" spans="1:6" ht="13.5" x14ac:dyDescent="0.25">
      <c r="A1578" s="37"/>
      <c r="B1578" s="32"/>
      <c r="C1578" s="31"/>
      <c r="D1578" s="54"/>
      <c r="E1578" s="33"/>
      <c r="F1578" s="33"/>
    </row>
    <row r="1579" spans="1:6" ht="13.5" x14ac:dyDescent="0.25">
      <c r="A1579" s="37"/>
      <c r="B1579" s="32"/>
      <c r="C1579" s="31"/>
      <c r="D1579" s="54"/>
      <c r="E1579" s="33"/>
      <c r="F1579" s="33"/>
    </row>
    <row r="1580" spans="1:6" ht="13.5" x14ac:dyDescent="0.25">
      <c r="A1580" s="37"/>
      <c r="B1580" s="32"/>
      <c r="C1580" s="31"/>
      <c r="D1580" s="54"/>
      <c r="E1580" s="33"/>
      <c r="F1580" s="33"/>
    </row>
    <row r="1581" spans="1:6" ht="13.5" x14ac:dyDescent="0.25">
      <c r="A1581" s="37"/>
      <c r="B1581" s="32"/>
      <c r="C1581" s="31"/>
      <c r="D1581" s="54"/>
      <c r="E1581" s="33"/>
      <c r="F1581" s="33"/>
    </row>
    <row r="1582" spans="1:6" ht="13.5" x14ac:dyDescent="0.25">
      <c r="A1582" s="37"/>
      <c r="B1582" s="32"/>
      <c r="C1582" s="31"/>
      <c r="D1582" s="54"/>
      <c r="E1582" s="33"/>
      <c r="F1582" s="33"/>
    </row>
    <row r="1583" spans="1:6" ht="13.5" x14ac:dyDescent="0.25">
      <c r="A1583" s="37"/>
      <c r="B1583" s="32"/>
      <c r="C1583" s="31"/>
      <c r="D1583" s="54"/>
      <c r="E1583" s="33"/>
      <c r="F1583" s="33"/>
    </row>
    <row r="1584" spans="1:6" ht="13.5" x14ac:dyDescent="0.25">
      <c r="A1584" s="37"/>
      <c r="B1584" s="32"/>
      <c r="C1584" s="31"/>
      <c r="D1584" s="54"/>
      <c r="E1584" s="33"/>
      <c r="F1584" s="33"/>
    </row>
    <row r="1585" spans="1:6" ht="13.5" x14ac:dyDescent="0.25">
      <c r="A1585" s="37"/>
      <c r="B1585" s="32"/>
      <c r="C1585" s="31"/>
      <c r="D1585" s="54"/>
      <c r="E1585" s="33"/>
      <c r="F1585" s="33"/>
    </row>
    <row r="1586" spans="1:6" ht="13.5" x14ac:dyDescent="0.25">
      <c r="A1586" s="37"/>
      <c r="B1586" s="32"/>
      <c r="C1586" s="31"/>
      <c r="D1586" s="54"/>
      <c r="E1586" s="33"/>
      <c r="F1586" s="33"/>
    </row>
    <row r="1587" spans="1:6" ht="13.5" x14ac:dyDescent="0.25">
      <c r="A1587" s="37"/>
      <c r="B1587" s="32"/>
      <c r="C1587" s="31"/>
      <c r="D1587" s="54"/>
      <c r="E1587" s="33"/>
      <c r="F1587" s="33"/>
    </row>
    <row r="1588" spans="1:6" ht="13.5" x14ac:dyDescent="0.25">
      <c r="A1588" s="37"/>
      <c r="B1588" s="32"/>
      <c r="C1588" s="31"/>
      <c r="D1588" s="54"/>
      <c r="E1588" s="33"/>
      <c r="F1588" s="33"/>
    </row>
    <row r="1589" spans="1:6" ht="13.5" x14ac:dyDescent="0.25">
      <c r="A1589" s="37"/>
      <c r="B1589" s="32"/>
      <c r="C1589" s="31"/>
      <c r="D1589" s="54"/>
      <c r="E1589" s="33"/>
      <c r="F1589" s="33"/>
    </row>
    <row r="1590" spans="1:6" ht="13.5" x14ac:dyDescent="0.25">
      <c r="A1590" s="37"/>
      <c r="B1590" s="32"/>
      <c r="C1590" s="31"/>
      <c r="D1590" s="54"/>
      <c r="E1590" s="33"/>
      <c r="F1590" s="33"/>
    </row>
    <row r="1591" spans="1:6" ht="13.5" x14ac:dyDescent="0.25">
      <c r="A1591" s="37"/>
      <c r="B1591" s="32"/>
      <c r="C1591" s="31"/>
      <c r="D1591" s="54"/>
      <c r="E1591" s="33"/>
      <c r="F1591" s="33"/>
    </row>
    <row r="1592" spans="1:6" ht="13.5" x14ac:dyDescent="0.25">
      <c r="A1592" s="37"/>
      <c r="B1592" s="32"/>
      <c r="C1592" s="31"/>
      <c r="D1592" s="54"/>
      <c r="E1592" s="33"/>
      <c r="F1592" s="33"/>
    </row>
    <row r="1593" spans="1:6" ht="13.5" x14ac:dyDescent="0.25">
      <c r="A1593" s="37"/>
      <c r="B1593" s="32"/>
      <c r="C1593" s="31"/>
      <c r="D1593" s="54"/>
      <c r="E1593" s="33"/>
      <c r="F1593" s="33"/>
    </row>
    <row r="1594" spans="1:6" ht="13.5" x14ac:dyDescent="0.25">
      <c r="A1594" s="37"/>
      <c r="B1594" s="32"/>
      <c r="C1594" s="31"/>
      <c r="D1594" s="54"/>
      <c r="E1594" s="33"/>
      <c r="F1594" s="33"/>
    </row>
    <row r="1595" spans="1:6" ht="13.5" x14ac:dyDescent="0.25">
      <c r="A1595" s="37"/>
      <c r="B1595" s="32"/>
      <c r="C1595" s="31"/>
      <c r="D1595" s="54"/>
      <c r="E1595" s="33"/>
      <c r="F1595" s="33"/>
    </row>
    <row r="1596" spans="1:6" ht="13.5" x14ac:dyDescent="0.25">
      <c r="A1596" s="37"/>
      <c r="B1596" s="32"/>
      <c r="C1596" s="31"/>
      <c r="D1596" s="54"/>
      <c r="E1596" s="33"/>
      <c r="F1596" s="33"/>
    </row>
    <row r="1597" spans="1:6" ht="13.5" x14ac:dyDescent="0.25">
      <c r="A1597" s="37"/>
      <c r="B1597" s="32"/>
      <c r="C1597" s="31"/>
      <c r="D1597" s="54"/>
      <c r="E1597" s="33"/>
      <c r="F1597" s="33"/>
    </row>
    <row r="1598" spans="1:6" ht="13.5" x14ac:dyDescent="0.25">
      <c r="A1598" s="37"/>
      <c r="B1598" s="32"/>
      <c r="C1598" s="31"/>
      <c r="D1598" s="54"/>
      <c r="E1598" s="33"/>
      <c r="F1598" s="33"/>
    </row>
    <row r="1599" spans="1:6" ht="13.5" x14ac:dyDescent="0.25">
      <c r="A1599" s="37"/>
      <c r="B1599" s="32"/>
      <c r="C1599" s="31"/>
      <c r="D1599" s="54"/>
      <c r="E1599" s="33"/>
      <c r="F1599" s="33"/>
    </row>
    <row r="1600" spans="1:6" ht="13.5" x14ac:dyDescent="0.25">
      <c r="A1600" s="37"/>
      <c r="B1600" s="32"/>
      <c r="C1600" s="31"/>
      <c r="D1600" s="54"/>
      <c r="E1600" s="33"/>
      <c r="F1600" s="33"/>
    </row>
    <row r="1601" spans="1:6" ht="13.5" x14ac:dyDescent="0.25">
      <c r="A1601" s="37"/>
      <c r="B1601" s="32"/>
      <c r="C1601" s="31"/>
      <c r="D1601" s="54"/>
      <c r="E1601" s="33"/>
      <c r="F1601" s="33"/>
    </row>
    <row r="1602" spans="1:6" ht="13.5" x14ac:dyDescent="0.25">
      <c r="A1602" s="37"/>
      <c r="B1602" s="32"/>
      <c r="C1602" s="31"/>
      <c r="D1602" s="54"/>
      <c r="E1602" s="33"/>
      <c r="F1602" s="33"/>
    </row>
    <row r="1603" spans="1:6" ht="13.5" x14ac:dyDescent="0.25">
      <c r="A1603" s="37"/>
      <c r="B1603" s="32"/>
      <c r="C1603" s="31"/>
      <c r="D1603" s="54"/>
      <c r="E1603" s="33"/>
      <c r="F1603" s="33"/>
    </row>
    <row r="1604" spans="1:6" ht="13.5" x14ac:dyDescent="0.25">
      <c r="A1604" s="37"/>
      <c r="B1604" s="32"/>
      <c r="C1604" s="31"/>
      <c r="D1604" s="54"/>
      <c r="E1604" s="33"/>
      <c r="F1604" s="33"/>
    </row>
    <row r="1605" spans="1:6" ht="13.5" x14ac:dyDescent="0.25">
      <c r="A1605" s="37"/>
      <c r="B1605" s="32"/>
      <c r="C1605" s="31"/>
      <c r="D1605" s="54"/>
      <c r="E1605" s="33"/>
      <c r="F1605" s="33"/>
    </row>
    <row r="1606" spans="1:6" ht="13.5" x14ac:dyDescent="0.25">
      <c r="A1606" s="37"/>
      <c r="B1606" s="32"/>
      <c r="C1606" s="31"/>
      <c r="D1606" s="54"/>
      <c r="E1606" s="33"/>
      <c r="F1606" s="33"/>
    </row>
    <row r="1607" spans="1:6" ht="13.5" x14ac:dyDescent="0.25">
      <c r="A1607" s="37"/>
      <c r="B1607" s="32"/>
      <c r="C1607" s="31"/>
      <c r="D1607" s="54"/>
      <c r="E1607" s="33"/>
      <c r="F1607" s="33"/>
    </row>
    <row r="1608" spans="1:6" ht="13.5" x14ac:dyDescent="0.25">
      <c r="A1608" s="37"/>
      <c r="B1608" s="32"/>
      <c r="C1608" s="31"/>
      <c r="D1608" s="54"/>
      <c r="E1608" s="33"/>
      <c r="F1608" s="33"/>
    </row>
    <row r="1609" spans="1:6" ht="13.5" x14ac:dyDescent="0.25">
      <c r="A1609" s="37"/>
      <c r="B1609" s="32"/>
      <c r="C1609" s="31"/>
      <c r="D1609" s="54"/>
      <c r="E1609" s="33"/>
      <c r="F1609" s="33"/>
    </row>
    <row r="1610" spans="1:6" ht="13.5" x14ac:dyDescent="0.25">
      <c r="A1610" s="37"/>
      <c r="B1610" s="32"/>
      <c r="C1610" s="31"/>
      <c r="D1610" s="54"/>
      <c r="E1610" s="33"/>
      <c r="F1610" s="33"/>
    </row>
    <row r="1611" spans="1:6" ht="13.5" x14ac:dyDescent="0.25">
      <c r="A1611" s="37"/>
      <c r="B1611" s="32"/>
      <c r="C1611" s="31"/>
      <c r="D1611" s="54"/>
      <c r="E1611" s="33"/>
      <c r="F1611" s="33"/>
    </row>
    <row r="1612" spans="1:6" ht="13.5" x14ac:dyDescent="0.25">
      <c r="A1612" s="37"/>
      <c r="B1612" s="32"/>
      <c r="C1612" s="31"/>
      <c r="D1612" s="54"/>
      <c r="E1612" s="33"/>
      <c r="F1612" s="33"/>
    </row>
    <row r="1613" spans="1:6" ht="13.5" x14ac:dyDescent="0.25">
      <c r="A1613" s="37"/>
      <c r="B1613" s="32"/>
      <c r="C1613" s="31"/>
      <c r="D1613" s="54"/>
      <c r="E1613" s="33"/>
      <c r="F1613" s="33"/>
    </row>
    <row r="1614" spans="1:6" ht="13.5" x14ac:dyDescent="0.25">
      <c r="A1614" s="37"/>
      <c r="B1614" s="32"/>
      <c r="C1614" s="31"/>
      <c r="D1614" s="54"/>
      <c r="E1614" s="33"/>
      <c r="F1614" s="33"/>
    </row>
    <row r="1615" spans="1:6" ht="13.5" x14ac:dyDescent="0.25">
      <c r="A1615" s="37"/>
      <c r="B1615" s="32"/>
      <c r="C1615" s="31"/>
      <c r="D1615" s="54"/>
      <c r="E1615" s="33"/>
      <c r="F1615" s="33"/>
    </row>
    <row r="1616" spans="1:6" ht="13.5" x14ac:dyDescent="0.25">
      <c r="A1616" s="37"/>
      <c r="B1616" s="32"/>
      <c r="C1616" s="31"/>
      <c r="D1616" s="54"/>
      <c r="E1616" s="33"/>
      <c r="F1616" s="33"/>
    </row>
    <row r="1617" spans="1:6" ht="13.5" x14ac:dyDescent="0.25">
      <c r="A1617" s="37"/>
      <c r="B1617" s="32"/>
      <c r="C1617" s="31"/>
      <c r="D1617" s="54"/>
      <c r="E1617" s="33"/>
      <c r="F1617" s="33"/>
    </row>
    <row r="1618" spans="1:6" ht="13.5" x14ac:dyDescent="0.25">
      <c r="A1618" s="37"/>
      <c r="B1618" s="32"/>
      <c r="C1618" s="31"/>
      <c r="D1618" s="54"/>
      <c r="E1618" s="33"/>
      <c r="F1618" s="33"/>
    </row>
    <row r="1619" spans="1:6" ht="13.5" x14ac:dyDescent="0.25">
      <c r="A1619" s="37"/>
      <c r="B1619" s="32"/>
      <c r="C1619" s="31"/>
      <c r="D1619" s="54"/>
      <c r="E1619" s="33"/>
      <c r="F1619" s="33"/>
    </row>
    <row r="1620" spans="1:6" ht="13.5" x14ac:dyDescent="0.25">
      <c r="A1620" s="37"/>
      <c r="B1620" s="32"/>
      <c r="C1620" s="31"/>
      <c r="D1620" s="54"/>
      <c r="E1620" s="33"/>
      <c r="F1620" s="33"/>
    </row>
    <row r="1621" spans="1:6" ht="13.5" x14ac:dyDescent="0.25">
      <c r="A1621" s="37"/>
      <c r="B1621" s="32"/>
      <c r="C1621" s="31"/>
      <c r="D1621" s="54"/>
      <c r="E1621" s="33"/>
      <c r="F1621" s="33"/>
    </row>
    <row r="1622" spans="1:6" ht="13.5" x14ac:dyDescent="0.25">
      <c r="A1622" s="37"/>
      <c r="B1622" s="32"/>
      <c r="C1622" s="31"/>
      <c r="D1622" s="54"/>
      <c r="E1622" s="33"/>
      <c r="F1622" s="33"/>
    </row>
    <row r="1623" spans="1:6" ht="13.5" x14ac:dyDescent="0.25">
      <c r="A1623" s="37"/>
      <c r="B1623" s="32"/>
      <c r="C1623" s="31"/>
      <c r="D1623" s="54"/>
      <c r="E1623" s="33"/>
      <c r="F1623" s="33"/>
    </row>
    <row r="1624" spans="1:6" ht="13.5" x14ac:dyDescent="0.25">
      <c r="A1624" s="37"/>
      <c r="B1624" s="32"/>
      <c r="C1624" s="31"/>
      <c r="D1624" s="54"/>
      <c r="E1624" s="33"/>
      <c r="F1624" s="33"/>
    </row>
    <row r="1625" spans="1:6" ht="13.5" x14ac:dyDescent="0.25">
      <c r="A1625" s="37"/>
      <c r="B1625" s="32"/>
      <c r="C1625" s="31"/>
      <c r="D1625" s="54"/>
      <c r="E1625" s="33"/>
      <c r="F1625" s="33"/>
    </row>
    <row r="1626" spans="1:6" ht="13.5" x14ac:dyDescent="0.25">
      <c r="A1626" s="37"/>
      <c r="B1626" s="32"/>
      <c r="C1626" s="31"/>
      <c r="D1626" s="54"/>
      <c r="E1626" s="33"/>
      <c r="F1626" s="33"/>
    </row>
    <row r="1627" spans="1:6" ht="13.5" x14ac:dyDescent="0.25">
      <c r="A1627" s="37"/>
      <c r="B1627" s="32"/>
      <c r="C1627" s="31"/>
      <c r="D1627" s="54"/>
      <c r="E1627" s="33"/>
      <c r="F1627" s="33"/>
    </row>
    <row r="1628" spans="1:6" ht="13.5" x14ac:dyDescent="0.25">
      <c r="A1628" s="37"/>
      <c r="B1628" s="32"/>
      <c r="C1628" s="31"/>
      <c r="D1628" s="54"/>
      <c r="E1628" s="33"/>
      <c r="F1628" s="33"/>
    </row>
    <row r="1629" spans="1:6" ht="13.5" x14ac:dyDescent="0.25">
      <c r="A1629" s="37"/>
      <c r="B1629" s="32"/>
      <c r="C1629" s="31"/>
      <c r="D1629" s="54"/>
      <c r="E1629" s="33"/>
      <c r="F1629" s="33"/>
    </row>
    <row r="1630" spans="1:6" ht="13.5" x14ac:dyDescent="0.25">
      <c r="A1630" s="37"/>
      <c r="B1630" s="32"/>
      <c r="C1630" s="31"/>
      <c r="D1630" s="54"/>
      <c r="E1630" s="33"/>
      <c r="F1630" s="33"/>
    </row>
    <row r="1631" spans="1:6" ht="13.5" x14ac:dyDescent="0.25">
      <c r="A1631" s="37"/>
      <c r="B1631" s="32"/>
      <c r="C1631" s="31"/>
      <c r="D1631" s="54"/>
      <c r="E1631" s="33"/>
      <c r="F1631" s="33"/>
    </row>
    <row r="1632" spans="1:6" ht="13.5" x14ac:dyDescent="0.25">
      <c r="A1632" s="37"/>
      <c r="B1632" s="32"/>
      <c r="C1632" s="31"/>
      <c r="D1632" s="54"/>
      <c r="E1632" s="33"/>
      <c r="F1632" s="33"/>
    </row>
    <row r="1633" spans="1:6" ht="13.5" x14ac:dyDescent="0.25">
      <c r="A1633" s="37"/>
      <c r="B1633" s="32"/>
      <c r="C1633" s="31"/>
      <c r="D1633" s="54"/>
      <c r="E1633" s="33"/>
      <c r="F1633" s="33"/>
    </row>
    <row r="1634" spans="1:6" ht="13.5" x14ac:dyDescent="0.25">
      <c r="A1634" s="37"/>
      <c r="B1634" s="32"/>
      <c r="C1634" s="31"/>
      <c r="D1634" s="54"/>
      <c r="E1634" s="33"/>
      <c r="F1634" s="33"/>
    </row>
    <row r="1635" spans="1:6" ht="13.5" x14ac:dyDescent="0.25">
      <c r="A1635" s="37"/>
      <c r="B1635" s="32"/>
      <c r="C1635" s="31"/>
      <c r="D1635" s="54"/>
      <c r="E1635" s="33"/>
      <c r="F1635" s="33"/>
    </row>
    <row r="1636" spans="1:6" ht="13.5" x14ac:dyDescent="0.25">
      <c r="A1636" s="37"/>
      <c r="B1636" s="32"/>
      <c r="C1636" s="31"/>
      <c r="D1636" s="54"/>
      <c r="E1636" s="33"/>
      <c r="F1636" s="33"/>
    </row>
    <row r="1637" spans="1:6" ht="13.5" x14ac:dyDescent="0.25">
      <c r="A1637" s="37"/>
      <c r="B1637" s="32"/>
      <c r="C1637" s="31"/>
      <c r="D1637" s="54"/>
      <c r="E1637" s="33"/>
      <c r="F1637" s="33"/>
    </row>
    <row r="1638" spans="1:6" ht="13.5" x14ac:dyDescent="0.25">
      <c r="A1638" s="37"/>
      <c r="B1638" s="32"/>
      <c r="C1638" s="31"/>
      <c r="D1638" s="54"/>
      <c r="E1638" s="33"/>
      <c r="F1638" s="33"/>
    </row>
    <row r="1639" spans="1:6" ht="13.5" x14ac:dyDescent="0.25">
      <c r="A1639" s="37"/>
      <c r="B1639" s="32"/>
      <c r="C1639" s="31"/>
      <c r="D1639" s="54"/>
      <c r="E1639" s="33"/>
      <c r="F1639" s="33"/>
    </row>
    <row r="1640" spans="1:6" ht="13.5" x14ac:dyDescent="0.25">
      <c r="A1640" s="37"/>
      <c r="B1640" s="32"/>
      <c r="C1640" s="31"/>
      <c r="D1640" s="54"/>
      <c r="E1640" s="33"/>
      <c r="F1640" s="33"/>
    </row>
    <row r="1641" spans="1:6" ht="13.5" x14ac:dyDescent="0.25">
      <c r="A1641" s="37"/>
      <c r="B1641" s="32"/>
      <c r="C1641" s="31"/>
      <c r="D1641" s="54"/>
      <c r="E1641" s="33"/>
      <c r="F1641" s="33"/>
    </row>
    <row r="1642" spans="1:6" ht="13.5" x14ac:dyDescent="0.25">
      <c r="A1642" s="37"/>
      <c r="B1642" s="32"/>
      <c r="C1642" s="31"/>
      <c r="D1642" s="54"/>
      <c r="E1642" s="33"/>
      <c r="F1642" s="33"/>
    </row>
    <row r="1643" spans="1:6" ht="13.5" x14ac:dyDescent="0.25">
      <c r="A1643" s="37"/>
      <c r="B1643" s="32"/>
      <c r="C1643" s="31"/>
      <c r="D1643" s="54"/>
      <c r="E1643" s="33"/>
      <c r="F1643" s="33"/>
    </row>
    <row r="1644" spans="1:6" ht="13.5" x14ac:dyDescent="0.25">
      <c r="A1644" s="37"/>
      <c r="B1644" s="32"/>
      <c r="C1644" s="31"/>
      <c r="D1644" s="54"/>
      <c r="E1644" s="33"/>
      <c r="F1644" s="33"/>
    </row>
    <row r="1645" spans="1:6" ht="13.5" x14ac:dyDescent="0.25">
      <c r="A1645" s="37"/>
      <c r="B1645" s="32"/>
      <c r="C1645" s="31"/>
      <c r="D1645" s="54"/>
      <c r="E1645" s="33"/>
      <c r="F1645" s="33"/>
    </row>
    <row r="1646" spans="1:6" ht="13.5" x14ac:dyDescent="0.25">
      <c r="A1646" s="37"/>
      <c r="B1646" s="32"/>
      <c r="C1646" s="31"/>
      <c r="D1646" s="54"/>
      <c r="E1646" s="33"/>
      <c r="F1646" s="33"/>
    </row>
    <row r="1647" spans="1:6" ht="13.5" x14ac:dyDescent="0.25">
      <c r="A1647" s="37"/>
      <c r="B1647" s="32"/>
      <c r="C1647" s="31"/>
      <c r="D1647" s="54"/>
      <c r="E1647" s="33"/>
      <c r="F1647" s="33"/>
    </row>
    <row r="1648" spans="1:6" ht="13.5" x14ac:dyDescent="0.25">
      <c r="A1648" s="37"/>
      <c r="B1648" s="32"/>
      <c r="C1648" s="31"/>
      <c r="D1648" s="54"/>
      <c r="E1648" s="33"/>
      <c r="F1648" s="33"/>
    </row>
    <row r="1649" spans="1:6" ht="13.5" x14ac:dyDescent="0.25">
      <c r="A1649" s="37"/>
      <c r="B1649" s="32"/>
      <c r="C1649" s="31"/>
      <c r="D1649" s="54"/>
      <c r="E1649" s="33"/>
      <c r="F1649" s="33"/>
    </row>
    <row r="1650" spans="1:6" ht="13.5" x14ac:dyDescent="0.25">
      <c r="A1650" s="37"/>
      <c r="B1650" s="32"/>
      <c r="C1650" s="31"/>
      <c r="D1650" s="54"/>
      <c r="E1650" s="33"/>
      <c r="F1650" s="33"/>
    </row>
    <row r="1651" spans="1:6" ht="13.5" x14ac:dyDescent="0.25">
      <c r="A1651" s="37"/>
      <c r="B1651" s="32"/>
      <c r="C1651" s="31"/>
      <c r="D1651" s="54"/>
      <c r="E1651" s="33"/>
      <c r="F1651" s="33"/>
    </row>
    <row r="1652" spans="1:6" ht="13.5" x14ac:dyDescent="0.25">
      <c r="A1652" s="37"/>
      <c r="B1652" s="32"/>
      <c r="C1652" s="31"/>
      <c r="D1652" s="54"/>
      <c r="E1652" s="33"/>
      <c r="F1652" s="33"/>
    </row>
    <row r="1653" spans="1:6" ht="13.5" x14ac:dyDescent="0.25">
      <c r="A1653" s="37"/>
      <c r="B1653" s="32"/>
      <c r="C1653" s="31"/>
      <c r="D1653" s="54"/>
      <c r="E1653" s="33"/>
      <c r="F1653" s="33"/>
    </row>
    <row r="1654" spans="1:6" ht="13.5" x14ac:dyDescent="0.25">
      <c r="A1654" s="37"/>
      <c r="B1654" s="32"/>
      <c r="C1654" s="31"/>
      <c r="D1654" s="54"/>
      <c r="E1654" s="33"/>
      <c r="F1654" s="33"/>
    </row>
    <row r="1655" spans="1:6" ht="13.5" x14ac:dyDescent="0.25">
      <c r="A1655" s="37"/>
      <c r="B1655" s="32"/>
      <c r="C1655" s="31"/>
      <c r="D1655" s="54"/>
      <c r="E1655" s="33"/>
      <c r="F1655" s="33"/>
    </row>
    <row r="1656" spans="1:6" ht="13.5" x14ac:dyDescent="0.25">
      <c r="A1656" s="37"/>
      <c r="B1656" s="32"/>
      <c r="C1656" s="31"/>
      <c r="D1656" s="54"/>
      <c r="E1656" s="33"/>
      <c r="F1656" s="33"/>
    </row>
    <row r="1657" spans="1:6" ht="13.5" x14ac:dyDescent="0.25">
      <c r="A1657" s="37"/>
      <c r="B1657" s="32"/>
      <c r="C1657" s="31"/>
      <c r="D1657" s="54"/>
      <c r="E1657" s="33"/>
      <c r="F1657" s="33"/>
    </row>
    <row r="1658" spans="1:6" ht="13.5" x14ac:dyDescent="0.25">
      <c r="A1658" s="37"/>
      <c r="B1658" s="32"/>
      <c r="C1658" s="31"/>
      <c r="D1658" s="54"/>
      <c r="E1658" s="33"/>
      <c r="F1658" s="33"/>
    </row>
    <row r="1659" spans="1:6" ht="13.5" x14ac:dyDescent="0.25">
      <c r="A1659" s="37"/>
      <c r="B1659" s="32"/>
      <c r="C1659" s="31"/>
      <c r="D1659" s="54"/>
      <c r="E1659" s="33"/>
      <c r="F1659" s="33"/>
    </row>
    <row r="1660" spans="1:6" ht="13.5" x14ac:dyDescent="0.25">
      <c r="A1660" s="37"/>
      <c r="B1660" s="32"/>
      <c r="C1660" s="31"/>
      <c r="D1660" s="54"/>
      <c r="E1660" s="33"/>
      <c r="F1660" s="33"/>
    </row>
    <row r="1661" spans="1:6" ht="13.5" x14ac:dyDescent="0.25">
      <c r="A1661" s="37"/>
      <c r="B1661" s="32"/>
      <c r="C1661" s="31"/>
      <c r="D1661" s="54"/>
      <c r="E1661" s="33"/>
      <c r="F1661" s="33"/>
    </row>
    <row r="1662" spans="1:6" ht="13.5" x14ac:dyDescent="0.25">
      <c r="A1662" s="37"/>
      <c r="B1662" s="32"/>
      <c r="C1662" s="31"/>
      <c r="D1662" s="54"/>
      <c r="E1662" s="33"/>
      <c r="F1662" s="33"/>
    </row>
    <row r="1663" spans="1:6" ht="13.5" x14ac:dyDescent="0.25">
      <c r="A1663" s="37"/>
      <c r="B1663" s="32"/>
      <c r="C1663" s="31"/>
      <c r="D1663" s="54"/>
      <c r="E1663" s="33"/>
      <c r="F1663" s="33"/>
    </row>
    <row r="1664" spans="1:6" ht="13.5" x14ac:dyDescent="0.25">
      <c r="A1664" s="37"/>
      <c r="B1664" s="32"/>
      <c r="C1664" s="31"/>
      <c r="D1664" s="54"/>
      <c r="E1664" s="33"/>
      <c r="F1664" s="33"/>
    </row>
    <row r="1665" spans="1:6" ht="13.5" x14ac:dyDescent="0.25">
      <c r="A1665" s="37"/>
      <c r="B1665" s="32"/>
      <c r="C1665" s="31"/>
      <c r="D1665" s="54"/>
      <c r="E1665" s="33"/>
      <c r="F1665" s="33"/>
    </row>
    <row r="1666" spans="1:6" ht="13.5" x14ac:dyDescent="0.25">
      <c r="A1666" s="37"/>
      <c r="B1666" s="32"/>
      <c r="C1666" s="31"/>
      <c r="D1666" s="54"/>
      <c r="E1666" s="33"/>
      <c r="F1666" s="33"/>
    </row>
    <row r="1667" spans="1:6" ht="13.5" x14ac:dyDescent="0.25">
      <c r="A1667" s="37"/>
      <c r="B1667" s="32"/>
      <c r="C1667" s="31"/>
      <c r="D1667" s="54"/>
      <c r="E1667" s="33"/>
      <c r="F1667" s="33"/>
    </row>
    <row r="1668" spans="1:6" ht="13.5" x14ac:dyDescent="0.25">
      <c r="A1668" s="37"/>
      <c r="B1668" s="32"/>
      <c r="C1668" s="31"/>
      <c r="D1668" s="54"/>
      <c r="E1668" s="33"/>
      <c r="F1668" s="33"/>
    </row>
    <row r="1669" spans="1:6" ht="13.5" x14ac:dyDescent="0.25">
      <c r="A1669" s="37"/>
      <c r="B1669" s="32"/>
      <c r="C1669" s="31"/>
      <c r="D1669" s="54"/>
      <c r="E1669" s="33"/>
      <c r="F1669" s="33"/>
    </row>
    <row r="1670" spans="1:6" ht="13.5" x14ac:dyDescent="0.25">
      <c r="A1670" s="37"/>
      <c r="B1670" s="32"/>
      <c r="C1670" s="31"/>
      <c r="D1670" s="54"/>
      <c r="E1670" s="33"/>
      <c r="F1670" s="33"/>
    </row>
    <row r="1671" spans="1:6" ht="13.5" x14ac:dyDescent="0.25">
      <c r="A1671" s="37"/>
      <c r="B1671" s="32"/>
      <c r="C1671" s="31"/>
      <c r="D1671" s="54"/>
      <c r="E1671" s="33"/>
      <c r="F1671" s="33"/>
    </row>
    <row r="1672" spans="1:6" ht="13.5" x14ac:dyDescent="0.25">
      <c r="A1672" s="37"/>
      <c r="B1672" s="32"/>
      <c r="C1672" s="31"/>
      <c r="D1672" s="54"/>
      <c r="E1672" s="33"/>
      <c r="F1672" s="33"/>
    </row>
    <row r="1673" spans="1:6" ht="13.5" x14ac:dyDescent="0.25">
      <c r="A1673" s="37"/>
      <c r="B1673" s="32"/>
      <c r="C1673" s="31"/>
      <c r="D1673" s="54"/>
      <c r="E1673" s="33"/>
      <c r="F1673" s="33"/>
    </row>
    <row r="1674" spans="1:6" ht="13.5" x14ac:dyDescent="0.25">
      <c r="A1674" s="37"/>
      <c r="B1674" s="32"/>
      <c r="C1674" s="31"/>
      <c r="D1674" s="54"/>
      <c r="E1674" s="33"/>
      <c r="F1674" s="33"/>
    </row>
    <row r="1675" spans="1:6" ht="13.5" x14ac:dyDescent="0.25">
      <c r="A1675" s="37"/>
      <c r="B1675" s="32"/>
      <c r="C1675" s="31"/>
      <c r="D1675" s="54"/>
      <c r="E1675" s="33"/>
      <c r="F1675" s="33"/>
    </row>
    <row r="1676" spans="1:6" ht="13.5" x14ac:dyDescent="0.25">
      <c r="A1676" s="37"/>
      <c r="B1676" s="32"/>
      <c r="C1676" s="31"/>
      <c r="D1676" s="54"/>
      <c r="E1676" s="33"/>
      <c r="F1676" s="33"/>
    </row>
    <row r="1677" spans="1:6" ht="13.5" x14ac:dyDescent="0.25">
      <c r="A1677" s="37"/>
      <c r="B1677" s="32"/>
      <c r="C1677" s="31"/>
      <c r="D1677" s="54"/>
      <c r="E1677" s="33"/>
      <c r="F1677" s="33"/>
    </row>
    <row r="1678" spans="1:6" ht="13.5" x14ac:dyDescent="0.25">
      <c r="A1678" s="37"/>
      <c r="B1678" s="32"/>
      <c r="C1678" s="31"/>
      <c r="D1678" s="54"/>
      <c r="E1678" s="33"/>
      <c r="F1678" s="33"/>
    </row>
    <row r="1679" spans="1:6" ht="13.5" x14ac:dyDescent="0.25">
      <c r="A1679" s="37"/>
      <c r="B1679" s="32"/>
      <c r="C1679" s="31"/>
      <c r="D1679" s="54"/>
      <c r="E1679" s="33"/>
      <c r="F1679" s="33"/>
    </row>
    <row r="1680" spans="1:6" ht="13.5" x14ac:dyDescent="0.25">
      <c r="A1680" s="37"/>
      <c r="B1680" s="32"/>
      <c r="C1680" s="31"/>
      <c r="D1680" s="54"/>
      <c r="E1680" s="33"/>
      <c r="F1680" s="33"/>
    </row>
    <row r="1681" spans="1:6" ht="13.5" x14ac:dyDescent="0.25">
      <c r="A1681" s="37"/>
      <c r="B1681" s="32"/>
      <c r="C1681" s="31"/>
      <c r="D1681" s="54"/>
      <c r="E1681" s="33"/>
      <c r="F1681" s="33"/>
    </row>
    <row r="1682" spans="1:6" ht="13.5" x14ac:dyDescent="0.25">
      <c r="A1682" s="37"/>
      <c r="B1682" s="32"/>
      <c r="C1682" s="31"/>
      <c r="D1682" s="54"/>
      <c r="E1682" s="33"/>
      <c r="F1682" s="33"/>
    </row>
    <row r="1683" spans="1:6" ht="13.5" x14ac:dyDescent="0.25">
      <c r="A1683" s="37"/>
      <c r="B1683" s="32"/>
      <c r="C1683" s="31"/>
      <c r="D1683" s="54"/>
      <c r="E1683" s="33"/>
      <c r="F1683" s="33"/>
    </row>
    <row r="1684" spans="1:6" ht="13.5" x14ac:dyDescent="0.25">
      <c r="A1684" s="37"/>
      <c r="B1684" s="32"/>
      <c r="C1684" s="31"/>
      <c r="D1684" s="54"/>
      <c r="E1684" s="33"/>
      <c r="F1684" s="33"/>
    </row>
    <row r="1685" spans="1:6" ht="13.5" x14ac:dyDescent="0.25">
      <c r="A1685" s="37"/>
      <c r="B1685" s="32"/>
      <c r="C1685" s="31"/>
      <c r="D1685" s="54"/>
      <c r="E1685" s="33"/>
      <c r="F1685" s="33"/>
    </row>
    <row r="1686" spans="1:6" ht="13.5" x14ac:dyDescent="0.25">
      <c r="A1686" s="37"/>
      <c r="B1686" s="32"/>
      <c r="C1686" s="31"/>
      <c r="D1686" s="54"/>
      <c r="E1686" s="33"/>
      <c r="F1686" s="33"/>
    </row>
    <row r="1687" spans="1:6" ht="13.5" x14ac:dyDescent="0.25">
      <c r="A1687" s="37"/>
      <c r="B1687" s="32"/>
      <c r="C1687" s="31"/>
      <c r="D1687" s="54"/>
      <c r="E1687" s="33"/>
      <c r="F1687" s="33"/>
    </row>
    <row r="1688" spans="1:6" ht="13.5" x14ac:dyDescent="0.25">
      <c r="A1688" s="37"/>
      <c r="B1688" s="32"/>
      <c r="C1688" s="31"/>
      <c r="D1688" s="54"/>
      <c r="E1688" s="33"/>
      <c r="F1688" s="33"/>
    </row>
    <row r="1689" spans="1:6" ht="13.5" x14ac:dyDescent="0.25">
      <c r="A1689" s="37"/>
      <c r="B1689" s="32"/>
      <c r="C1689" s="31"/>
      <c r="D1689" s="54"/>
      <c r="E1689" s="33"/>
      <c r="F1689" s="33"/>
    </row>
    <row r="1690" spans="1:6" ht="13.5" x14ac:dyDescent="0.25">
      <c r="A1690" s="37"/>
      <c r="B1690" s="32"/>
      <c r="C1690" s="31"/>
      <c r="D1690" s="54"/>
      <c r="E1690" s="33"/>
      <c r="F1690" s="33"/>
    </row>
    <row r="1691" spans="1:6" ht="13.5" x14ac:dyDescent="0.25">
      <c r="A1691" s="37"/>
      <c r="B1691" s="32"/>
      <c r="C1691" s="31"/>
      <c r="D1691" s="54"/>
      <c r="E1691" s="33"/>
      <c r="F1691" s="33"/>
    </row>
    <row r="1692" spans="1:6" ht="13.5" x14ac:dyDescent="0.25">
      <c r="A1692" s="37"/>
      <c r="B1692" s="32"/>
      <c r="C1692" s="31"/>
      <c r="D1692" s="54"/>
      <c r="E1692" s="33"/>
      <c r="F1692" s="33"/>
    </row>
    <row r="1693" spans="1:6" ht="13.5" x14ac:dyDescent="0.25">
      <c r="A1693" s="37"/>
      <c r="B1693" s="32"/>
      <c r="C1693" s="31"/>
      <c r="D1693" s="54"/>
      <c r="E1693" s="33"/>
      <c r="F1693" s="33"/>
    </row>
    <row r="1694" spans="1:6" ht="13.5" x14ac:dyDescent="0.25">
      <c r="A1694" s="37"/>
      <c r="B1694" s="32"/>
      <c r="C1694" s="31"/>
      <c r="D1694" s="54"/>
      <c r="E1694" s="33"/>
      <c r="F1694" s="33"/>
    </row>
    <row r="1695" spans="1:6" ht="13.5" x14ac:dyDescent="0.25">
      <c r="A1695" s="37"/>
      <c r="B1695" s="32"/>
      <c r="C1695" s="31"/>
      <c r="D1695" s="54"/>
      <c r="E1695" s="33"/>
      <c r="F1695" s="33"/>
    </row>
    <row r="1696" spans="1:6" ht="13.5" x14ac:dyDescent="0.25">
      <c r="A1696" s="37"/>
      <c r="B1696" s="32"/>
      <c r="C1696" s="31"/>
      <c r="D1696" s="54"/>
      <c r="E1696" s="33"/>
      <c r="F1696" s="33"/>
    </row>
    <row r="1697" spans="1:6" ht="13.5" x14ac:dyDescent="0.25">
      <c r="A1697" s="37"/>
      <c r="B1697" s="32"/>
      <c r="C1697" s="31"/>
      <c r="D1697" s="54"/>
      <c r="E1697" s="33"/>
      <c r="F1697" s="33"/>
    </row>
    <row r="1698" spans="1:6" ht="13.5" x14ac:dyDescent="0.25">
      <c r="A1698" s="37"/>
      <c r="B1698" s="32"/>
      <c r="C1698" s="31"/>
      <c r="D1698" s="54"/>
      <c r="E1698" s="33"/>
      <c r="F1698" s="33"/>
    </row>
    <row r="1699" spans="1:6" ht="13.5" x14ac:dyDescent="0.25">
      <c r="A1699" s="37"/>
      <c r="B1699" s="32"/>
      <c r="C1699" s="31"/>
      <c r="D1699" s="54"/>
      <c r="E1699" s="33"/>
      <c r="F1699" s="33"/>
    </row>
    <row r="1700" spans="1:6" ht="13.5" x14ac:dyDescent="0.25">
      <c r="A1700" s="37"/>
      <c r="B1700" s="32"/>
      <c r="C1700" s="31"/>
      <c r="D1700" s="54"/>
      <c r="E1700" s="33"/>
      <c r="F1700" s="33"/>
    </row>
    <row r="1701" spans="1:6" ht="13.5" x14ac:dyDescent="0.25">
      <c r="A1701" s="37"/>
      <c r="B1701" s="32"/>
      <c r="C1701" s="31"/>
      <c r="D1701" s="54"/>
      <c r="E1701" s="33"/>
      <c r="F1701" s="33"/>
    </row>
    <row r="1702" spans="1:6" ht="13.5" x14ac:dyDescent="0.25">
      <c r="A1702" s="37"/>
      <c r="B1702" s="32"/>
      <c r="C1702" s="31"/>
      <c r="D1702" s="54"/>
      <c r="E1702" s="33"/>
      <c r="F1702" s="33"/>
    </row>
    <row r="1703" spans="1:6" ht="13.5" x14ac:dyDescent="0.25">
      <c r="A1703" s="37"/>
      <c r="B1703" s="32"/>
      <c r="C1703" s="31"/>
      <c r="D1703" s="54"/>
      <c r="E1703" s="33"/>
      <c r="F1703" s="33"/>
    </row>
    <row r="1704" spans="1:6" ht="13.5" x14ac:dyDescent="0.25">
      <c r="A1704" s="37"/>
      <c r="B1704" s="32"/>
      <c r="C1704" s="31"/>
      <c r="D1704" s="54"/>
      <c r="E1704" s="33"/>
      <c r="F1704" s="33"/>
    </row>
    <row r="1705" spans="1:6" ht="13.5" x14ac:dyDescent="0.25">
      <c r="A1705" s="37"/>
      <c r="B1705" s="32"/>
      <c r="C1705" s="31"/>
      <c r="D1705" s="54"/>
      <c r="E1705" s="33"/>
      <c r="F1705" s="33"/>
    </row>
    <row r="1706" spans="1:6" ht="13.5" x14ac:dyDescent="0.25">
      <c r="A1706" s="37"/>
      <c r="B1706" s="32"/>
      <c r="C1706" s="31"/>
      <c r="D1706" s="54"/>
      <c r="E1706" s="33"/>
      <c r="F1706" s="33"/>
    </row>
    <row r="1707" spans="1:6" ht="13.5" x14ac:dyDescent="0.25">
      <c r="A1707" s="37"/>
      <c r="B1707" s="32"/>
      <c r="C1707" s="31"/>
      <c r="D1707" s="54"/>
      <c r="E1707" s="33"/>
      <c r="F1707" s="33"/>
    </row>
    <row r="1708" spans="1:6" ht="13.5" x14ac:dyDescent="0.25">
      <c r="A1708" s="37"/>
      <c r="B1708" s="32"/>
      <c r="C1708" s="31"/>
      <c r="D1708" s="54"/>
      <c r="E1708" s="33"/>
      <c r="F1708" s="33"/>
    </row>
    <row r="1709" spans="1:6" ht="13.5" x14ac:dyDescent="0.25">
      <c r="A1709" s="37"/>
      <c r="B1709" s="32"/>
      <c r="C1709" s="31"/>
      <c r="D1709" s="54"/>
      <c r="E1709" s="33"/>
      <c r="F1709" s="33"/>
    </row>
    <row r="1710" spans="1:6" ht="13.5" x14ac:dyDescent="0.25">
      <c r="A1710" s="37"/>
      <c r="B1710" s="32"/>
      <c r="C1710" s="31"/>
      <c r="D1710" s="54"/>
      <c r="E1710" s="33"/>
      <c r="F1710" s="33"/>
    </row>
    <row r="1711" spans="1:6" ht="13.5" x14ac:dyDescent="0.25">
      <c r="A1711" s="37"/>
      <c r="B1711" s="32"/>
      <c r="C1711" s="31"/>
      <c r="D1711" s="54"/>
      <c r="E1711" s="33"/>
      <c r="F1711" s="33"/>
    </row>
    <row r="1712" spans="1:6" ht="13.5" x14ac:dyDescent="0.25">
      <c r="A1712" s="37"/>
      <c r="B1712" s="32"/>
      <c r="C1712" s="31"/>
      <c r="D1712" s="54"/>
      <c r="E1712" s="33"/>
      <c r="F1712" s="33"/>
    </row>
    <row r="1713" spans="1:6" ht="13.5" x14ac:dyDescent="0.25">
      <c r="A1713" s="37"/>
      <c r="B1713" s="32"/>
      <c r="C1713" s="31"/>
      <c r="D1713" s="54"/>
      <c r="E1713" s="33"/>
      <c r="F1713" s="33"/>
    </row>
    <row r="1714" spans="1:6" ht="13.5" x14ac:dyDescent="0.25">
      <c r="A1714" s="37"/>
      <c r="B1714" s="32"/>
      <c r="C1714" s="31"/>
      <c r="D1714" s="54"/>
      <c r="E1714" s="33"/>
      <c r="F1714" s="33"/>
    </row>
    <row r="1715" spans="1:6" ht="13.5" x14ac:dyDescent="0.25">
      <c r="A1715" s="37"/>
      <c r="B1715" s="32"/>
      <c r="C1715" s="31"/>
      <c r="D1715" s="54"/>
      <c r="E1715" s="33"/>
      <c r="F1715" s="33"/>
    </row>
    <row r="1716" spans="1:6" ht="13.5" x14ac:dyDescent="0.25">
      <c r="A1716" s="37"/>
      <c r="B1716" s="32"/>
      <c r="C1716" s="31"/>
      <c r="D1716" s="54"/>
      <c r="E1716" s="33"/>
      <c r="F1716" s="33"/>
    </row>
    <row r="1717" spans="1:6" ht="13.5" x14ac:dyDescent="0.25">
      <c r="A1717" s="37"/>
      <c r="B1717" s="32"/>
      <c r="C1717" s="31"/>
      <c r="D1717" s="54"/>
      <c r="E1717" s="33"/>
      <c r="F1717" s="33"/>
    </row>
    <row r="1718" spans="1:6" ht="13.5" x14ac:dyDescent="0.25">
      <c r="A1718" s="37"/>
      <c r="B1718" s="32"/>
      <c r="C1718" s="31"/>
      <c r="D1718" s="54"/>
      <c r="E1718" s="33"/>
      <c r="F1718" s="33"/>
    </row>
    <row r="1719" spans="1:6" ht="13.5" x14ac:dyDescent="0.25">
      <c r="A1719" s="37"/>
      <c r="B1719" s="32"/>
      <c r="C1719" s="31"/>
      <c r="D1719" s="54"/>
      <c r="E1719" s="33"/>
      <c r="F1719" s="33"/>
    </row>
    <row r="1720" spans="1:6" ht="13.5" x14ac:dyDescent="0.25">
      <c r="A1720" s="37"/>
      <c r="B1720" s="32"/>
      <c r="C1720" s="31"/>
      <c r="D1720" s="54"/>
      <c r="E1720" s="33"/>
      <c r="F1720" s="33"/>
    </row>
    <row r="1721" spans="1:6" ht="13.5" x14ac:dyDescent="0.25">
      <c r="A1721" s="37"/>
      <c r="B1721" s="32"/>
      <c r="C1721" s="31"/>
      <c r="D1721" s="54"/>
      <c r="E1721" s="33"/>
      <c r="F1721" s="33"/>
    </row>
    <row r="1722" spans="1:6" ht="13.5" x14ac:dyDescent="0.25">
      <c r="A1722" s="37"/>
      <c r="B1722" s="32"/>
      <c r="C1722" s="31"/>
      <c r="D1722" s="54"/>
      <c r="E1722" s="33"/>
      <c r="F1722" s="33"/>
    </row>
    <row r="1723" spans="1:6" ht="13.5" x14ac:dyDescent="0.25">
      <c r="A1723" s="37"/>
      <c r="B1723" s="32"/>
      <c r="C1723" s="31"/>
      <c r="D1723" s="54"/>
      <c r="E1723" s="33"/>
      <c r="F1723" s="33"/>
    </row>
    <row r="1724" spans="1:6" ht="13.5" x14ac:dyDescent="0.25">
      <c r="A1724" s="37"/>
      <c r="B1724" s="32"/>
      <c r="C1724" s="31"/>
      <c r="D1724" s="54"/>
      <c r="E1724" s="33"/>
      <c r="F1724" s="33"/>
    </row>
    <row r="1725" spans="1:6" ht="13.5" x14ac:dyDescent="0.25">
      <c r="A1725" s="37"/>
      <c r="B1725" s="32"/>
      <c r="C1725" s="31"/>
      <c r="D1725" s="54"/>
      <c r="E1725" s="33"/>
      <c r="F1725" s="33"/>
    </row>
    <row r="1726" spans="1:6" ht="13.5" x14ac:dyDescent="0.25">
      <c r="A1726" s="37"/>
      <c r="B1726" s="32"/>
      <c r="C1726" s="31"/>
      <c r="D1726" s="54"/>
      <c r="E1726" s="33"/>
      <c r="F1726" s="33"/>
    </row>
    <row r="1727" spans="1:6" ht="13.5" x14ac:dyDescent="0.25">
      <c r="A1727" s="37"/>
      <c r="B1727" s="32"/>
      <c r="C1727" s="31"/>
      <c r="D1727" s="54"/>
      <c r="E1727" s="33"/>
      <c r="F1727" s="33"/>
    </row>
    <row r="1728" spans="1:6" ht="13.5" x14ac:dyDescent="0.25">
      <c r="A1728" s="37"/>
      <c r="B1728" s="32"/>
      <c r="C1728" s="31"/>
      <c r="D1728" s="54"/>
      <c r="E1728" s="33"/>
      <c r="F1728" s="33"/>
    </row>
    <row r="1729" spans="1:6" ht="13.5" x14ac:dyDescent="0.25">
      <c r="A1729" s="37"/>
      <c r="B1729" s="32"/>
      <c r="C1729" s="31"/>
      <c r="D1729" s="54"/>
      <c r="E1729" s="33"/>
      <c r="F1729" s="33"/>
    </row>
    <row r="1730" spans="1:6" ht="13.5" x14ac:dyDescent="0.25">
      <c r="A1730" s="37"/>
      <c r="B1730" s="32"/>
      <c r="C1730" s="31"/>
      <c r="D1730" s="54"/>
      <c r="E1730" s="33"/>
      <c r="F1730" s="33"/>
    </row>
    <row r="1731" spans="1:6" ht="13.5" x14ac:dyDescent="0.25">
      <c r="A1731" s="37"/>
      <c r="B1731" s="32"/>
      <c r="C1731" s="31"/>
      <c r="D1731" s="54"/>
      <c r="E1731" s="33"/>
      <c r="F1731" s="33"/>
    </row>
    <row r="1732" spans="1:6" ht="13.5" x14ac:dyDescent="0.25">
      <c r="A1732" s="37"/>
      <c r="B1732" s="32"/>
      <c r="C1732" s="31"/>
      <c r="D1732" s="54"/>
      <c r="E1732" s="33"/>
      <c r="F1732" s="33"/>
    </row>
    <row r="1733" spans="1:6" ht="13.5" x14ac:dyDescent="0.25">
      <c r="A1733" s="37"/>
      <c r="B1733" s="32"/>
      <c r="C1733" s="31"/>
      <c r="D1733" s="54"/>
      <c r="E1733" s="33"/>
      <c r="F1733" s="33"/>
    </row>
    <row r="1734" spans="1:6" ht="13.5" x14ac:dyDescent="0.25">
      <c r="A1734" s="37"/>
      <c r="B1734" s="32"/>
      <c r="C1734" s="31"/>
      <c r="D1734" s="54"/>
      <c r="E1734" s="33"/>
      <c r="F1734" s="33"/>
    </row>
    <row r="1735" spans="1:6" ht="13.5" x14ac:dyDescent="0.25">
      <c r="A1735" s="37"/>
      <c r="B1735" s="32"/>
      <c r="C1735" s="31"/>
      <c r="D1735" s="54"/>
      <c r="E1735" s="33"/>
      <c r="F1735" s="33"/>
    </row>
    <row r="1736" spans="1:6" ht="13.5" x14ac:dyDescent="0.25">
      <c r="A1736" s="37"/>
      <c r="B1736" s="32"/>
      <c r="C1736" s="31"/>
      <c r="D1736" s="54"/>
      <c r="E1736" s="33"/>
      <c r="F1736" s="33"/>
    </row>
    <row r="1737" spans="1:6" ht="13.5" x14ac:dyDescent="0.25">
      <c r="A1737" s="37"/>
      <c r="B1737" s="32"/>
      <c r="C1737" s="31"/>
      <c r="D1737" s="54"/>
      <c r="E1737" s="33"/>
      <c r="F1737" s="33"/>
    </row>
    <row r="1738" spans="1:6" ht="13.5" x14ac:dyDescent="0.25">
      <c r="A1738" s="37"/>
      <c r="B1738" s="32"/>
      <c r="C1738" s="31"/>
      <c r="D1738" s="54"/>
      <c r="E1738" s="33"/>
      <c r="F1738" s="33"/>
    </row>
    <row r="1739" spans="1:6" ht="13.5" x14ac:dyDescent="0.25">
      <c r="A1739" s="37"/>
      <c r="B1739" s="32"/>
      <c r="C1739" s="31"/>
      <c r="D1739" s="54"/>
      <c r="E1739" s="33"/>
      <c r="F1739" s="33"/>
    </row>
    <row r="1740" spans="1:6" ht="13.5" x14ac:dyDescent="0.25">
      <c r="A1740" s="37"/>
      <c r="B1740" s="32"/>
      <c r="C1740" s="31"/>
      <c r="D1740" s="54"/>
      <c r="E1740" s="33"/>
      <c r="F1740" s="33"/>
    </row>
    <row r="1741" spans="1:6" ht="13.5" x14ac:dyDescent="0.25">
      <c r="A1741" s="37"/>
      <c r="B1741" s="32"/>
      <c r="C1741" s="31"/>
      <c r="D1741" s="54"/>
      <c r="E1741" s="33"/>
      <c r="F1741" s="33"/>
    </row>
    <row r="1742" spans="1:6" ht="13.5" x14ac:dyDescent="0.25">
      <c r="A1742" s="37"/>
      <c r="B1742" s="32"/>
      <c r="C1742" s="31"/>
      <c r="D1742" s="54"/>
      <c r="E1742" s="33"/>
      <c r="F1742" s="33"/>
    </row>
    <row r="1743" spans="1:6" ht="13.5" x14ac:dyDescent="0.25">
      <c r="A1743" s="37"/>
      <c r="B1743" s="32"/>
      <c r="C1743" s="31"/>
      <c r="D1743" s="54"/>
      <c r="E1743" s="33"/>
      <c r="F1743" s="33"/>
    </row>
    <row r="1744" spans="1:6" ht="13.5" x14ac:dyDescent="0.25">
      <c r="A1744" s="37"/>
      <c r="B1744" s="32"/>
      <c r="C1744" s="31"/>
      <c r="D1744" s="54"/>
      <c r="E1744" s="33"/>
      <c r="F1744" s="33"/>
    </row>
    <row r="1745" spans="1:6" ht="13.5" x14ac:dyDescent="0.25">
      <c r="A1745" s="37"/>
      <c r="B1745" s="32"/>
      <c r="C1745" s="31"/>
      <c r="D1745" s="54"/>
      <c r="E1745" s="33"/>
      <c r="F1745" s="33"/>
    </row>
    <row r="1746" spans="1:6" ht="13.5" x14ac:dyDescent="0.25">
      <c r="A1746" s="37"/>
      <c r="B1746" s="32"/>
      <c r="C1746" s="31"/>
      <c r="D1746" s="54"/>
      <c r="E1746" s="33"/>
      <c r="F1746" s="33"/>
    </row>
    <row r="1747" spans="1:6" ht="13.5" x14ac:dyDescent="0.25">
      <c r="A1747" s="37"/>
      <c r="B1747" s="32"/>
      <c r="C1747" s="31"/>
      <c r="D1747" s="54"/>
      <c r="E1747" s="33"/>
      <c r="F1747" s="33"/>
    </row>
    <row r="1748" spans="1:6" ht="13.5" x14ac:dyDescent="0.25">
      <c r="A1748" s="37"/>
      <c r="B1748" s="32"/>
      <c r="C1748" s="31"/>
      <c r="D1748" s="54"/>
      <c r="E1748" s="33"/>
      <c r="F1748" s="33"/>
    </row>
    <row r="1749" spans="1:6" ht="13.5" x14ac:dyDescent="0.25">
      <c r="A1749" s="37"/>
      <c r="B1749" s="32"/>
      <c r="C1749" s="31"/>
      <c r="D1749" s="54"/>
      <c r="E1749" s="33"/>
      <c r="F1749" s="33"/>
    </row>
    <row r="1750" spans="1:6" ht="13.5" x14ac:dyDescent="0.25">
      <c r="A1750" s="37"/>
      <c r="B1750" s="32"/>
      <c r="C1750" s="31"/>
      <c r="D1750" s="54"/>
      <c r="E1750" s="33"/>
      <c r="F1750" s="33"/>
    </row>
    <row r="1751" spans="1:6" ht="13.5" x14ac:dyDescent="0.25">
      <c r="A1751" s="37"/>
      <c r="B1751" s="32"/>
      <c r="C1751" s="31"/>
      <c r="D1751" s="54"/>
      <c r="E1751" s="33"/>
      <c r="F1751" s="33"/>
    </row>
    <row r="1752" spans="1:6" ht="13.5" x14ac:dyDescent="0.25">
      <c r="A1752" s="37"/>
      <c r="B1752" s="32"/>
      <c r="C1752" s="31"/>
      <c r="D1752" s="54"/>
      <c r="E1752" s="33"/>
      <c r="F1752" s="33"/>
    </row>
    <row r="1753" spans="1:6" ht="13.5" x14ac:dyDescent="0.25">
      <c r="A1753" s="37"/>
      <c r="B1753" s="32"/>
      <c r="C1753" s="31"/>
      <c r="D1753" s="54"/>
      <c r="E1753" s="33"/>
      <c r="F1753" s="33"/>
    </row>
    <row r="1754" spans="1:6" ht="13.5" x14ac:dyDescent="0.25">
      <c r="A1754" s="37"/>
      <c r="B1754" s="32"/>
      <c r="C1754" s="31"/>
      <c r="D1754" s="54"/>
      <c r="E1754" s="33"/>
      <c r="F1754" s="33"/>
    </row>
    <row r="1755" spans="1:6" ht="13.5" x14ac:dyDescent="0.25">
      <c r="A1755" s="37"/>
      <c r="B1755" s="32"/>
      <c r="C1755" s="31"/>
      <c r="D1755" s="54"/>
      <c r="E1755" s="33"/>
      <c r="F1755" s="33"/>
    </row>
    <row r="1756" spans="1:6" ht="13.5" x14ac:dyDescent="0.25">
      <c r="A1756" s="37"/>
      <c r="B1756" s="32"/>
      <c r="C1756" s="31"/>
      <c r="D1756" s="54"/>
      <c r="E1756" s="33"/>
      <c r="F1756" s="33"/>
    </row>
    <row r="1757" spans="1:6" ht="13.5" x14ac:dyDescent="0.25">
      <c r="A1757" s="37"/>
      <c r="B1757" s="32"/>
      <c r="C1757" s="31"/>
      <c r="D1757" s="54"/>
      <c r="E1757" s="33"/>
      <c r="F1757" s="33"/>
    </row>
    <row r="1758" spans="1:6" ht="13.5" x14ac:dyDescent="0.25">
      <c r="A1758" s="37"/>
      <c r="B1758" s="32"/>
      <c r="C1758" s="31"/>
      <c r="D1758" s="54"/>
      <c r="E1758" s="33"/>
      <c r="F1758" s="33"/>
    </row>
    <row r="1759" spans="1:6" ht="13.5" x14ac:dyDescent="0.25">
      <c r="A1759" s="37"/>
      <c r="B1759" s="32"/>
      <c r="C1759" s="31"/>
      <c r="D1759" s="54"/>
      <c r="E1759" s="33"/>
      <c r="F1759" s="33"/>
    </row>
    <row r="1760" spans="1:6" ht="13.5" x14ac:dyDescent="0.25">
      <c r="A1760" s="37"/>
      <c r="B1760" s="32"/>
      <c r="C1760" s="31"/>
      <c r="D1760" s="54"/>
      <c r="E1760" s="33"/>
      <c r="F1760" s="33"/>
    </row>
    <row r="1761" spans="1:6" ht="13.5" x14ac:dyDescent="0.25">
      <c r="A1761" s="37"/>
      <c r="B1761" s="32"/>
      <c r="C1761" s="31"/>
      <c r="D1761" s="54"/>
      <c r="E1761" s="33"/>
      <c r="F1761" s="33"/>
    </row>
    <row r="1762" spans="1:6" ht="13.5" x14ac:dyDescent="0.25">
      <c r="A1762" s="37"/>
      <c r="B1762" s="32"/>
      <c r="C1762" s="31"/>
      <c r="D1762" s="54"/>
      <c r="E1762" s="33"/>
      <c r="F1762" s="33"/>
    </row>
    <row r="1763" spans="1:6" ht="13.5" x14ac:dyDescent="0.25">
      <c r="A1763" s="37"/>
      <c r="B1763" s="32"/>
      <c r="C1763" s="31"/>
      <c r="D1763" s="54"/>
      <c r="E1763" s="33"/>
      <c r="F1763" s="33"/>
    </row>
    <row r="1764" spans="1:6" ht="13.5" x14ac:dyDescent="0.25">
      <c r="A1764" s="37"/>
      <c r="B1764" s="32"/>
      <c r="C1764" s="31"/>
      <c r="D1764" s="54"/>
      <c r="E1764" s="33"/>
      <c r="F1764" s="33"/>
    </row>
    <row r="1765" spans="1:6" ht="13.5" x14ac:dyDescent="0.25">
      <c r="A1765" s="37"/>
      <c r="B1765" s="32"/>
      <c r="C1765" s="31"/>
      <c r="D1765" s="54"/>
      <c r="E1765" s="33"/>
      <c r="F1765" s="33"/>
    </row>
    <row r="1766" spans="1:6" ht="13.5" x14ac:dyDescent="0.25">
      <c r="A1766" s="37"/>
      <c r="B1766" s="32"/>
      <c r="C1766" s="31"/>
      <c r="D1766" s="54"/>
      <c r="E1766" s="33"/>
      <c r="F1766" s="33"/>
    </row>
    <row r="1767" spans="1:6" ht="13.5" x14ac:dyDescent="0.25">
      <c r="A1767" s="37"/>
      <c r="B1767" s="32"/>
      <c r="C1767" s="31"/>
      <c r="D1767" s="54"/>
      <c r="E1767" s="33"/>
      <c r="F1767" s="33"/>
    </row>
    <row r="1768" spans="1:6" ht="13.5" x14ac:dyDescent="0.25">
      <c r="A1768" s="37"/>
      <c r="B1768" s="32"/>
      <c r="C1768" s="31"/>
      <c r="D1768" s="54"/>
      <c r="E1768" s="33"/>
      <c r="F1768" s="33"/>
    </row>
    <row r="1769" spans="1:6" ht="13.5" x14ac:dyDescent="0.25">
      <c r="A1769" s="37"/>
      <c r="B1769" s="32"/>
      <c r="C1769" s="31"/>
      <c r="D1769" s="54"/>
      <c r="E1769" s="33"/>
      <c r="F1769" s="33"/>
    </row>
    <row r="1770" spans="1:6" ht="13.5" x14ac:dyDescent="0.25">
      <c r="A1770" s="37"/>
      <c r="B1770" s="32"/>
      <c r="C1770" s="31"/>
      <c r="D1770" s="54"/>
      <c r="E1770" s="33"/>
      <c r="F1770" s="33"/>
    </row>
    <row r="1771" spans="1:6" ht="13.5" x14ac:dyDescent="0.25">
      <c r="A1771" s="37"/>
      <c r="B1771" s="32"/>
      <c r="C1771" s="31"/>
      <c r="D1771" s="54"/>
      <c r="E1771" s="33"/>
      <c r="F1771" s="33"/>
    </row>
    <row r="1772" spans="1:6" ht="13.5" x14ac:dyDescent="0.25">
      <c r="A1772" s="37"/>
      <c r="B1772" s="32"/>
      <c r="C1772" s="31"/>
      <c r="D1772" s="54"/>
      <c r="E1772" s="33"/>
      <c r="F1772" s="33"/>
    </row>
    <row r="1773" spans="1:6" ht="13.5" x14ac:dyDescent="0.25">
      <c r="A1773" s="37"/>
      <c r="B1773" s="32"/>
      <c r="C1773" s="31"/>
      <c r="D1773" s="54"/>
      <c r="E1773" s="33"/>
      <c r="F1773" s="33"/>
    </row>
    <row r="1774" spans="1:6" ht="13.5" x14ac:dyDescent="0.25">
      <c r="A1774" s="37"/>
      <c r="B1774" s="32"/>
      <c r="C1774" s="31"/>
      <c r="D1774" s="54"/>
      <c r="E1774" s="33"/>
      <c r="F1774" s="33"/>
    </row>
    <row r="1775" spans="1:6" ht="13.5" x14ac:dyDescent="0.25">
      <c r="A1775" s="37"/>
      <c r="B1775" s="32"/>
      <c r="C1775" s="31"/>
      <c r="D1775" s="54"/>
      <c r="E1775" s="33"/>
      <c r="F1775" s="33"/>
    </row>
    <row r="1776" spans="1:6" ht="13.5" x14ac:dyDescent="0.25">
      <c r="A1776" s="37"/>
      <c r="B1776" s="32"/>
      <c r="C1776" s="31"/>
      <c r="D1776" s="54"/>
      <c r="E1776" s="33"/>
      <c r="F1776" s="33"/>
    </row>
    <row r="1777" spans="1:6" ht="13.5" x14ac:dyDescent="0.25">
      <c r="A1777" s="37"/>
      <c r="B1777" s="32"/>
      <c r="C1777" s="31"/>
      <c r="D1777" s="54"/>
      <c r="E1777" s="33"/>
      <c r="F1777" s="33"/>
    </row>
    <row r="1778" spans="1:6" ht="13.5" x14ac:dyDescent="0.25">
      <c r="A1778" s="37"/>
      <c r="B1778" s="32"/>
      <c r="C1778" s="31"/>
      <c r="D1778" s="54"/>
      <c r="E1778" s="33"/>
      <c r="F1778" s="33"/>
    </row>
  </sheetData>
  <pageMargins left="0.51181102362204722" right="0.51181102362204722" top="0.31496062992125984" bottom="0.39370078740157483" header="0.15748031496062992" footer="0.11811023622047245"/>
  <pageSetup paperSize="9" scale="85" fitToHeight="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8"/>
  <sheetViews>
    <sheetView workbookViewId="0">
      <selection activeCell="G47" sqref="G47"/>
    </sheetView>
  </sheetViews>
  <sheetFormatPr defaultRowHeight="12.75" x14ac:dyDescent="0.2"/>
  <cols>
    <col min="1" max="16384" width="9.140625" style="58"/>
  </cols>
  <sheetData>
    <row r="1" spans="1:7" ht="18" x14ac:dyDescent="0.2">
      <c r="A1" s="69" t="s">
        <v>615</v>
      </c>
    </row>
    <row r="3" spans="1:7" x14ac:dyDescent="0.2">
      <c r="B3" s="60" t="s">
        <v>617</v>
      </c>
      <c r="C3" s="61"/>
      <c r="D3" s="61"/>
      <c r="E3" s="61"/>
      <c r="F3" s="62"/>
      <c r="G3" s="61"/>
    </row>
    <row r="5" spans="1:7" x14ac:dyDescent="0.2">
      <c r="A5" s="59" t="s">
        <v>616</v>
      </c>
    </row>
    <row r="6" spans="1:7" x14ac:dyDescent="0.2">
      <c r="B6" s="57" t="s">
        <v>618</v>
      </c>
    </row>
    <row r="7" spans="1:7" x14ac:dyDescent="0.2">
      <c r="B7" s="57" t="s">
        <v>619</v>
      </c>
    </row>
    <row r="8" spans="1:7" x14ac:dyDescent="0.2">
      <c r="B8" s="57" t="s">
        <v>620</v>
      </c>
    </row>
    <row r="9" spans="1:7" x14ac:dyDescent="0.2">
      <c r="B9" s="57" t="s">
        <v>621</v>
      </c>
    </row>
    <row r="10" spans="1:7" x14ac:dyDescent="0.2">
      <c r="B10" s="57" t="s">
        <v>622</v>
      </c>
    </row>
    <row r="11" spans="1:7" x14ac:dyDescent="0.2">
      <c r="B11" s="57" t="s">
        <v>623</v>
      </c>
    </row>
    <row r="12" spans="1:7" x14ac:dyDescent="0.2">
      <c r="B12" s="57" t="s">
        <v>624</v>
      </c>
    </row>
    <row r="13" spans="1:7" x14ac:dyDescent="0.2">
      <c r="B13" s="57" t="s">
        <v>625</v>
      </c>
    </row>
    <row r="14" spans="1:7" x14ac:dyDescent="0.2">
      <c r="B14" s="57" t="s">
        <v>626</v>
      </c>
    </row>
    <row r="15" spans="1:7" x14ac:dyDescent="0.2">
      <c r="B15" s="57" t="s">
        <v>627</v>
      </c>
    </row>
    <row r="16" spans="1:7" x14ac:dyDescent="0.2">
      <c r="B16" s="57" t="s">
        <v>628</v>
      </c>
    </row>
    <row r="17" spans="1:2" x14ac:dyDescent="0.2">
      <c r="B17" s="57" t="s">
        <v>629</v>
      </c>
    </row>
    <row r="18" spans="1:2" x14ac:dyDescent="0.2">
      <c r="B18" s="57" t="s">
        <v>630</v>
      </c>
    </row>
    <row r="19" spans="1:2" x14ac:dyDescent="0.2">
      <c r="B19" s="57" t="s">
        <v>631</v>
      </c>
    </row>
    <row r="20" spans="1:2" x14ac:dyDescent="0.2">
      <c r="B20" s="57" t="s">
        <v>632</v>
      </c>
    </row>
    <row r="22" spans="1:2" x14ac:dyDescent="0.2">
      <c r="A22" s="59" t="s">
        <v>633</v>
      </c>
    </row>
    <row r="23" spans="1:2" x14ac:dyDescent="0.2">
      <c r="B23" s="57" t="s">
        <v>618</v>
      </c>
    </row>
    <row r="24" spans="1:2" x14ac:dyDescent="0.2">
      <c r="B24" s="57" t="s">
        <v>619</v>
      </c>
    </row>
    <row r="25" spans="1:2" x14ac:dyDescent="0.2">
      <c r="B25" s="57" t="s">
        <v>620</v>
      </c>
    </row>
    <row r="26" spans="1:2" x14ac:dyDescent="0.2">
      <c r="B26" s="57" t="s">
        <v>621</v>
      </c>
    </row>
    <row r="27" spans="1:2" x14ac:dyDescent="0.2">
      <c r="B27" s="57" t="s">
        <v>622</v>
      </c>
    </row>
    <row r="28" spans="1:2" x14ac:dyDescent="0.2">
      <c r="B28" s="57" t="s">
        <v>623</v>
      </c>
    </row>
    <row r="29" spans="1:2" x14ac:dyDescent="0.2">
      <c r="B29" s="57" t="s">
        <v>624</v>
      </c>
    </row>
    <row r="30" spans="1:2" x14ac:dyDescent="0.2">
      <c r="B30" s="57" t="s">
        <v>625</v>
      </c>
    </row>
    <row r="31" spans="1:2" x14ac:dyDescent="0.2">
      <c r="B31" s="57" t="s">
        <v>626</v>
      </c>
    </row>
    <row r="32" spans="1:2" x14ac:dyDescent="0.2">
      <c r="B32" s="57" t="s">
        <v>627</v>
      </c>
    </row>
    <row r="33" spans="1:2" x14ac:dyDescent="0.2">
      <c r="B33" s="57" t="s">
        <v>628</v>
      </c>
    </row>
    <row r="34" spans="1:2" x14ac:dyDescent="0.2">
      <c r="B34" s="57" t="s">
        <v>630</v>
      </c>
    </row>
    <row r="35" spans="1:2" x14ac:dyDescent="0.2">
      <c r="B35" s="57" t="s">
        <v>631</v>
      </c>
    </row>
    <row r="36" spans="1:2" x14ac:dyDescent="0.2">
      <c r="B36" s="57" t="s">
        <v>632</v>
      </c>
    </row>
    <row r="38" spans="1:2" x14ac:dyDescent="0.2">
      <c r="A38" s="59" t="s">
        <v>634</v>
      </c>
    </row>
    <row r="39" spans="1:2" x14ac:dyDescent="0.2">
      <c r="B39" s="57" t="s">
        <v>618</v>
      </c>
    </row>
    <row r="40" spans="1:2" x14ac:dyDescent="0.2">
      <c r="B40" s="57" t="s">
        <v>619</v>
      </c>
    </row>
    <row r="41" spans="1:2" x14ac:dyDescent="0.2">
      <c r="B41" s="57" t="s">
        <v>620</v>
      </c>
    </row>
    <row r="42" spans="1:2" x14ac:dyDescent="0.2">
      <c r="B42" s="57" t="s">
        <v>621</v>
      </c>
    </row>
    <row r="43" spans="1:2" x14ac:dyDescent="0.2">
      <c r="B43" s="57" t="s">
        <v>622</v>
      </c>
    </row>
    <row r="44" spans="1:2" x14ac:dyDescent="0.2">
      <c r="B44" s="57" t="s">
        <v>623</v>
      </c>
    </row>
    <row r="45" spans="1:2" x14ac:dyDescent="0.2">
      <c r="B45" s="57" t="s">
        <v>624</v>
      </c>
    </row>
    <row r="46" spans="1:2" x14ac:dyDescent="0.2">
      <c r="B46" s="57" t="s">
        <v>625</v>
      </c>
    </row>
    <row r="47" spans="1:2" x14ac:dyDescent="0.2">
      <c r="B47" s="57" t="s">
        <v>626</v>
      </c>
    </row>
    <row r="48" spans="1:2" x14ac:dyDescent="0.2">
      <c r="B48" s="57" t="s">
        <v>627</v>
      </c>
    </row>
    <row r="49" spans="1:2" x14ac:dyDescent="0.2">
      <c r="B49" s="57" t="s">
        <v>635</v>
      </c>
    </row>
    <row r="50" spans="1:2" x14ac:dyDescent="0.2">
      <c r="B50" s="58" t="s">
        <v>628</v>
      </c>
    </row>
    <row r="51" spans="1:2" x14ac:dyDescent="0.2">
      <c r="B51" s="57" t="s">
        <v>630</v>
      </c>
    </row>
    <row r="52" spans="1:2" x14ac:dyDescent="0.2">
      <c r="B52" s="57" t="s">
        <v>631</v>
      </c>
    </row>
    <row r="53" spans="1:2" x14ac:dyDescent="0.2">
      <c r="B53" s="57" t="s">
        <v>632</v>
      </c>
    </row>
    <row r="54" spans="1:2" x14ac:dyDescent="0.2">
      <c r="B54" s="57" t="s">
        <v>636</v>
      </c>
    </row>
    <row r="55" spans="1:2" x14ac:dyDescent="0.2">
      <c r="B55" s="57" t="s">
        <v>637</v>
      </c>
    </row>
    <row r="56" spans="1:2" x14ac:dyDescent="0.2">
      <c r="B56" s="57" t="s">
        <v>638</v>
      </c>
    </row>
    <row r="57" spans="1:2" x14ac:dyDescent="0.2">
      <c r="B57" s="57" t="s">
        <v>639</v>
      </c>
    </row>
    <row r="58" spans="1:2" x14ac:dyDescent="0.2">
      <c r="B58" s="57" t="s">
        <v>640</v>
      </c>
    </row>
    <row r="59" spans="1:2" x14ac:dyDescent="0.2">
      <c r="B59" s="57" t="s">
        <v>641</v>
      </c>
    </row>
    <row r="60" spans="1:2" x14ac:dyDescent="0.2">
      <c r="B60" s="57" t="s">
        <v>642</v>
      </c>
    </row>
    <row r="61" spans="1:2" x14ac:dyDescent="0.2">
      <c r="B61" s="57" t="s">
        <v>643</v>
      </c>
    </row>
    <row r="63" spans="1:2" x14ac:dyDescent="0.2">
      <c r="A63" s="59" t="s">
        <v>644</v>
      </c>
    </row>
    <row r="64" spans="1:2" x14ac:dyDescent="0.2">
      <c r="B64" s="57" t="s">
        <v>645</v>
      </c>
    </row>
    <row r="65" spans="2:2" x14ac:dyDescent="0.2">
      <c r="B65" s="57" t="s">
        <v>646</v>
      </c>
    </row>
    <row r="66" spans="2:2" x14ac:dyDescent="0.2">
      <c r="B66" s="57" t="s">
        <v>647</v>
      </c>
    </row>
    <row r="67" spans="2:2" x14ac:dyDescent="0.2">
      <c r="B67" s="57" t="s">
        <v>648</v>
      </c>
    </row>
    <row r="68" spans="2:2" x14ac:dyDescent="0.2">
      <c r="B68" s="57" t="s">
        <v>649</v>
      </c>
    </row>
    <row r="69" spans="2:2" x14ac:dyDescent="0.2">
      <c r="B69" s="57" t="s">
        <v>650</v>
      </c>
    </row>
    <row r="70" spans="2:2" x14ac:dyDescent="0.2">
      <c r="B70" s="57" t="s">
        <v>651</v>
      </c>
    </row>
    <row r="71" spans="2:2" x14ac:dyDescent="0.2">
      <c r="B71" s="57" t="s">
        <v>652</v>
      </c>
    </row>
    <row r="72" spans="2:2" x14ac:dyDescent="0.2">
      <c r="B72" s="57" t="s">
        <v>653</v>
      </c>
    </row>
    <row r="73" spans="2:2" x14ac:dyDescent="0.2">
      <c r="B73" s="57" t="s">
        <v>654</v>
      </c>
    </row>
    <row r="74" spans="2:2" x14ac:dyDescent="0.2">
      <c r="B74" s="57" t="s">
        <v>655</v>
      </c>
    </row>
    <row r="75" spans="2:2" x14ac:dyDescent="0.2">
      <c r="B75" s="57" t="s">
        <v>656</v>
      </c>
    </row>
    <row r="76" spans="2:2" x14ac:dyDescent="0.2">
      <c r="B76" s="57" t="s">
        <v>657</v>
      </c>
    </row>
    <row r="77" spans="2:2" x14ac:dyDescent="0.2">
      <c r="B77" s="57" t="s">
        <v>618</v>
      </c>
    </row>
    <row r="78" spans="2:2" x14ac:dyDescent="0.2">
      <c r="B78" s="57" t="s">
        <v>619</v>
      </c>
    </row>
    <row r="79" spans="2:2" x14ac:dyDescent="0.2">
      <c r="B79" s="57" t="s">
        <v>620</v>
      </c>
    </row>
    <row r="80" spans="2:2" x14ac:dyDescent="0.2">
      <c r="B80" s="57" t="s">
        <v>621</v>
      </c>
    </row>
    <row r="81" spans="2:2" x14ac:dyDescent="0.2">
      <c r="B81" s="57" t="s">
        <v>622</v>
      </c>
    </row>
    <row r="82" spans="2:2" x14ac:dyDescent="0.2">
      <c r="B82" s="57" t="s">
        <v>623</v>
      </c>
    </row>
    <row r="83" spans="2:2" x14ac:dyDescent="0.2">
      <c r="B83" s="57" t="s">
        <v>624</v>
      </c>
    </row>
    <row r="84" spans="2:2" x14ac:dyDescent="0.2">
      <c r="B84" s="57" t="s">
        <v>625</v>
      </c>
    </row>
    <row r="85" spans="2:2" x14ac:dyDescent="0.2">
      <c r="B85" s="57" t="s">
        <v>626</v>
      </c>
    </row>
    <row r="86" spans="2:2" x14ac:dyDescent="0.2">
      <c r="B86" s="57" t="s">
        <v>627</v>
      </c>
    </row>
    <row r="87" spans="2:2" x14ac:dyDescent="0.2">
      <c r="B87" s="57" t="s">
        <v>658</v>
      </c>
    </row>
    <row r="88" spans="2:2" x14ac:dyDescent="0.2">
      <c r="B88" s="57" t="s">
        <v>659</v>
      </c>
    </row>
    <row r="89" spans="2:2" x14ac:dyDescent="0.2">
      <c r="B89" s="57" t="s">
        <v>660</v>
      </c>
    </row>
    <row r="90" spans="2:2" x14ac:dyDescent="0.2">
      <c r="B90" s="57" t="s">
        <v>661</v>
      </c>
    </row>
    <row r="91" spans="2:2" x14ac:dyDescent="0.2">
      <c r="B91" s="57" t="s">
        <v>662</v>
      </c>
    </row>
    <row r="92" spans="2:2" x14ac:dyDescent="0.2">
      <c r="B92" s="57" t="s">
        <v>663</v>
      </c>
    </row>
    <row r="93" spans="2:2" x14ac:dyDescent="0.2">
      <c r="B93" s="57" t="s">
        <v>628</v>
      </c>
    </row>
    <row r="94" spans="2:2" x14ac:dyDescent="0.2">
      <c r="B94" s="57" t="s">
        <v>664</v>
      </c>
    </row>
    <row r="95" spans="2:2" x14ac:dyDescent="0.2">
      <c r="B95" s="57" t="s">
        <v>665</v>
      </c>
    </row>
    <row r="96" spans="2:2" x14ac:dyDescent="0.2">
      <c r="B96" s="57" t="s">
        <v>666</v>
      </c>
    </row>
    <row r="97" spans="2:2" x14ac:dyDescent="0.2">
      <c r="B97" s="57" t="s">
        <v>667</v>
      </c>
    </row>
    <row r="98" spans="2:2" x14ac:dyDescent="0.2">
      <c r="B98" s="57" t="s">
        <v>668</v>
      </c>
    </row>
    <row r="99" spans="2:2" x14ac:dyDescent="0.2">
      <c r="B99" s="57" t="s">
        <v>630</v>
      </c>
    </row>
    <row r="100" spans="2:2" x14ac:dyDescent="0.2">
      <c r="B100" s="57" t="s">
        <v>631</v>
      </c>
    </row>
    <row r="101" spans="2:2" x14ac:dyDescent="0.2">
      <c r="B101" s="57" t="s">
        <v>632</v>
      </c>
    </row>
    <row r="102" spans="2:2" x14ac:dyDescent="0.2">
      <c r="B102" s="57" t="s">
        <v>669</v>
      </c>
    </row>
    <row r="103" spans="2:2" x14ac:dyDescent="0.2">
      <c r="B103" s="57" t="s">
        <v>670</v>
      </c>
    </row>
    <row r="104" spans="2:2" x14ac:dyDescent="0.2">
      <c r="B104" s="57" t="s">
        <v>671</v>
      </c>
    </row>
    <row r="105" spans="2:2" x14ac:dyDescent="0.2">
      <c r="B105" s="57" t="s">
        <v>672</v>
      </c>
    </row>
    <row r="106" spans="2:2" x14ac:dyDescent="0.2">
      <c r="B106" s="57" t="s">
        <v>673</v>
      </c>
    </row>
    <row r="107" spans="2:2" x14ac:dyDescent="0.2">
      <c r="B107" s="57" t="s">
        <v>661</v>
      </c>
    </row>
    <row r="108" spans="2:2" x14ac:dyDescent="0.2">
      <c r="B108" s="57" t="s">
        <v>674</v>
      </c>
    </row>
    <row r="109" spans="2:2" x14ac:dyDescent="0.2">
      <c r="B109" s="57" t="s">
        <v>675</v>
      </c>
    </row>
    <row r="110" spans="2:2" x14ac:dyDescent="0.2">
      <c r="B110" s="57" t="s">
        <v>676</v>
      </c>
    </row>
    <row r="111" spans="2:2" x14ac:dyDescent="0.2">
      <c r="B111" s="57" t="s">
        <v>639</v>
      </c>
    </row>
    <row r="112" spans="2:2" x14ac:dyDescent="0.2">
      <c r="B112" s="57" t="s">
        <v>638</v>
      </c>
    </row>
    <row r="113" spans="2:2" x14ac:dyDescent="0.2">
      <c r="B113" s="57" t="s">
        <v>677</v>
      </c>
    </row>
    <row r="114" spans="2:2" x14ac:dyDescent="0.2">
      <c r="B114" s="57" t="s">
        <v>678</v>
      </c>
    </row>
    <row r="115" spans="2:2" x14ac:dyDescent="0.2">
      <c r="B115" s="57" t="s">
        <v>679</v>
      </c>
    </row>
    <row r="116" spans="2:2" x14ac:dyDescent="0.2">
      <c r="B116" s="57" t="s">
        <v>680</v>
      </c>
    </row>
    <row r="117" spans="2:2" x14ac:dyDescent="0.2">
      <c r="B117" s="57" t="s">
        <v>681</v>
      </c>
    </row>
    <row r="118" spans="2:2" x14ac:dyDescent="0.2">
      <c r="B118" s="57" t="s">
        <v>682</v>
      </c>
    </row>
    <row r="119" spans="2:2" x14ac:dyDescent="0.2">
      <c r="B119" s="57" t="s">
        <v>683</v>
      </c>
    </row>
    <row r="120" spans="2:2" x14ac:dyDescent="0.2">
      <c r="B120" s="57" t="s">
        <v>684</v>
      </c>
    </row>
    <row r="121" spans="2:2" x14ac:dyDescent="0.2">
      <c r="B121" s="57" t="s">
        <v>685</v>
      </c>
    </row>
    <row r="122" spans="2:2" x14ac:dyDescent="0.2">
      <c r="B122" s="57" t="s">
        <v>686</v>
      </c>
    </row>
    <row r="123" spans="2:2" x14ac:dyDescent="0.2">
      <c r="B123" s="57" t="s">
        <v>687</v>
      </c>
    </row>
    <row r="124" spans="2:2" x14ac:dyDescent="0.2">
      <c r="B124" s="57" t="s">
        <v>689</v>
      </c>
    </row>
    <row r="125" spans="2:2" x14ac:dyDescent="0.2">
      <c r="B125" s="57" t="s">
        <v>690</v>
      </c>
    </row>
    <row r="126" spans="2:2" x14ac:dyDescent="0.2">
      <c r="B126" s="57" t="s">
        <v>691</v>
      </c>
    </row>
    <row r="127" spans="2:2" x14ac:dyDescent="0.2">
      <c r="B127" s="57" t="s">
        <v>692</v>
      </c>
    </row>
    <row r="128" spans="2:2" x14ac:dyDescent="0.2">
      <c r="B128" s="57" t="s">
        <v>693</v>
      </c>
    </row>
    <row r="129" spans="1:2" x14ac:dyDescent="0.2">
      <c r="B129" s="57" t="s">
        <v>694</v>
      </c>
    </row>
    <row r="130" spans="1:2" x14ac:dyDescent="0.2">
      <c r="B130" s="57" t="s">
        <v>695</v>
      </c>
    </row>
    <row r="131" spans="1:2" x14ac:dyDescent="0.2">
      <c r="B131" s="57" t="s">
        <v>696</v>
      </c>
    </row>
    <row r="132" spans="1:2" x14ac:dyDescent="0.2">
      <c r="B132" s="57" t="s">
        <v>697</v>
      </c>
    </row>
    <row r="134" spans="1:2" x14ac:dyDescent="0.2">
      <c r="A134" s="59" t="s">
        <v>698</v>
      </c>
    </row>
    <row r="135" spans="1:2" x14ac:dyDescent="0.2">
      <c r="A135" s="57"/>
      <c r="B135" s="57" t="s">
        <v>699</v>
      </c>
    </row>
    <row r="136" spans="1:2" x14ac:dyDescent="0.2">
      <c r="A136" s="57"/>
      <c r="B136" s="57" t="s">
        <v>700</v>
      </c>
    </row>
    <row r="137" spans="1:2" x14ac:dyDescent="0.2">
      <c r="A137" s="57"/>
      <c r="B137" s="57" t="s">
        <v>701</v>
      </c>
    </row>
    <row r="138" spans="1:2" x14ac:dyDescent="0.2">
      <c r="A138" s="57"/>
      <c r="B138" s="57" t="s">
        <v>695</v>
      </c>
    </row>
    <row r="139" spans="1:2" x14ac:dyDescent="0.2">
      <c r="A139" s="57"/>
      <c r="B139" s="57" t="s">
        <v>702</v>
      </c>
    </row>
    <row r="140" spans="1:2" x14ac:dyDescent="0.2">
      <c r="A140" s="57"/>
      <c r="B140" s="57" t="s">
        <v>703</v>
      </c>
    </row>
    <row r="141" spans="1:2" x14ac:dyDescent="0.2">
      <c r="B141" s="57" t="s">
        <v>627</v>
      </c>
    </row>
    <row r="142" spans="1:2" x14ac:dyDescent="0.2">
      <c r="B142" s="57" t="s">
        <v>620</v>
      </c>
    </row>
    <row r="143" spans="1:2" x14ac:dyDescent="0.2">
      <c r="B143" s="57" t="s">
        <v>621</v>
      </c>
    </row>
    <row r="144" spans="1:2" x14ac:dyDescent="0.2">
      <c r="B144" s="57" t="s">
        <v>704</v>
      </c>
    </row>
    <row r="145" spans="1:2" x14ac:dyDescent="0.2">
      <c r="B145" s="57" t="s">
        <v>705</v>
      </c>
    </row>
    <row r="146" spans="1:2" x14ac:dyDescent="0.2">
      <c r="B146" s="57" t="s">
        <v>706</v>
      </c>
    </row>
    <row r="147" spans="1:2" x14ac:dyDescent="0.2">
      <c r="B147" s="57" t="s">
        <v>630</v>
      </c>
    </row>
    <row r="148" spans="1:2" x14ac:dyDescent="0.2">
      <c r="B148" s="57" t="s">
        <v>631</v>
      </c>
    </row>
    <row r="149" spans="1:2" x14ac:dyDescent="0.2">
      <c r="B149" s="57" t="s">
        <v>632</v>
      </c>
    </row>
    <row r="150" spans="1:2" x14ac:dyDescent="0.2">
      <c r="B150" s="57" t="s">
        <v>707</v>
      </c>
    </row>
    <row r="151" spans="1:2" x14ac:dyDescent="0.2">
      <c r="B151" s="57" t="s">
        <v>708</v>
      </c>
    </row>
    <row r="152" spans="1:2" x14ac:dyDescent="0.2">
      <c r="B152" s="57" t="s">
        <v>709</v>
      </c>
    </row>
    <row r="153" spans="1:2" x14ac:dyDescent="0.2">
      <c r="B153" s="57" t="s">
        <v>710</v>
      </c>
    </row>
    <row r="155" spans="1:2" x14ac:dyDescent="0.2">
      <c r="A155" s="59" t="s">
        <v>715</v>
      </c>
    </row>
    <row r="156" spans="1:2" x14ac:dyDescent="0.2">
      <c r="A156" s="57"/>
      <c r="B156" s="57" t="s">
        <v>699</v>
      </c>
    </row>
    <row r="157" spans="1:2" x14ac:dyDescent="0.2">
      <c r="A157" s="57"/>
      <c r="B157" s="57" t="s">
        <v>700</v>
      </c>
    </row>
    <row r="158" spans="1:2" x14ac:dyDescent="0.2">
      <c r="A158" s="57"/>
      <c r="B158" s="57" t="s">
        <v>701</v>
      </c>
    </row>
    <row r="159" spans="1:2" x14ac:dyDescent="0.2">
      <c r="A159" s="57"/>
      <c r="B159" s="57" t="s">
        <v>711</v>
      </c>
    </row>
    <row r="160" spans="1:2" x14ac:dyDescent="0.2">
      <c r="A160" s="57"/>
      <c r="B160" s="57" t="s">
        <v>702</v>
      </c>
    </row>
    <row r="161" spans="1:2" x14ac:dyDescent="0.2">
      <c r="A161" s="57"/>
      <c r="B161" s="57" t="s">
        <v>714</v>
      </c>
    </row>
    <row r="162" spans="1:2" x14ac:dyDescent="0.2">
      <c r="B162" s="57" t="s">
        <v>627</v>
      </c>
    </row>
    <row r="163" spans="1:2" x14ac:dyDescent="0.2">
      <c r="B163" s="57" t="s">
        <v>620</v>
      </c>
    </row>
    <row r="164" spans="1:2" x14ac:dyDescent="0.2">
      <c r="B164" s="57" t="s">
        <v>621</v>
      </c>
    </row>
    <row r="165" spans="1:2" x14ac:dyDescent="0.2">
      <c r="B165" s="57" t="s">
        <v>712</v>
      </c>
    </row>
    <row r="166" spans="1:2" x14ac:dyDescent="0.2">
      <c r="B166" s="57" t="s">
        <v>705</v>
      </c>
    </row>
    <row r="167" spans="1:2" x14ac:dyDescent="0.2">
      <c r="B167" s="57" t="s">
        <v>713</v>
      </c>
    </row>
    <row r="168" spans="1:2" x14ac:dyDescent="0.2">
      <c r="B168" s="57" t="s">
        <v>630</v>
      </c>
    </row>
    <row r="169" spans="1:2" x14ac:dyDescent="0.2">
      <c r="B169" s="57" t="s">
        <v>631</v>
      </c>
    </row>
    <row r="170" spans="1:2" x14ac:dyDescent="0.2">
      <c r="B170" s="57" t="s">
        <v>632</v>
      </c>
    </row>
    <row r="171" spans="1:2" x14ac:dyDescent="0.2">
      <c r="B171" s="57" t="s">
        <v>707</v>
      </c>
    </row>
    <row r="172" spans="1:2" x14ac:dyDescent="0.2">
      <c r="B172" s="57" t="s">
        <v>708</v>
      </c>
    </row>
    <row r="173" spans="1:2" x14ac:dyDescent="0.2">
      <c r="B173" s="57" t="s">
        <v>709</v>
      </c>
    </row>
    <row r="174" spans="1:2" x14ac:dyDescent="0.2">
      <c r="B174" s="57" t="s">
        <v>688</v>
      </c>
    </row>
    <row r="176" spans="1:2" x14ac:dyDescent="0.2">
      <c r="A176" s="59" t="s">
        <v>721</v>
      </c>
    </row>
    <row r="177" spans="2:2" x14ac:dyDescent="0.2">
      <c r="B177" s="57" t="s">
        <v>716</v>
      </c>
    </row>
    <row r="178" spans="2:2" x14ac:dyDescent="0.2">
      <c r="B178" s="57" t="s">
        <v>717</v>
      </c>
    </row>
    <row r="179" spans="2:2" x14ac:dyDescent="0.2">
      <c r="B179" s="57" t="s">
        <v>620</v>
      </c>
    </row>
    <row r="180" spans="2:2" x14ac:dyDescent="0.2">
      <c r="B180" s="57" t="s">
        <v>621</v>
      </c>
    </row>
    <row r="181" spans="2:2" x14ac:dyDescent="0.2">
      <c r="B181" s="57" t="s">
        <v>711</v>
      </c>
    </row>
    <row r="182" spans="2:2" x14ac:dyDescent="0.2">
      <c r="B182" s="57" t="s">
        <v>718</v>
      </c>
    </row>
    <row r="183" spans="2:2" x14ac:dyDescent="0.2">
      <c r="B183" s="57" t="s">
        <v>719</v>
      </c>
    </row>
    <row r="184" spans="2:2" x14ac:dyDescent="0.2">
      <c r="B184" s="57" t="s">
        <v>720</v>
      </c>
    </row>
    <row r="185" spans="2:2" x14ac:dyDescent="0.2">
      <c r="B185" s="57" t="s">
        <v>722</v>
      </c>
    </row>
    <row r="186" spans="2:2" x14ac:dyDescent="0.2">
      <c r="B186" s="57" t="s">
        <v>630</v>
      </c>
    </row>
    <row r="187" spans="2:2" x14ac:dyDescent="0.2">
      <c r="B187" s="57" t="s">
        <v>631</v>
      </c>
    </row>
    <row r="188" spans="2:2" x14ac:dyDescent="0.2">
      <c r="B188" s="57" t="s">
        <v>632</v>
      </c>
    </row>
  </sheetData>
  <pageMargins left="0.51181102362204722" right="0.51181102362204722"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5"/>
  <sheetViews>
    <sheetView zoomScale="145" zoomScaleNormal="145" workbookViewId="0"/>
  </sheetViews>
  <sheetFormatPr defaultRowHeight="15.75" x14ac:dyDescent="0.2"/>
  <cols>
    <col min="1" max="1" width="9.140625" style="72"/>
    <col min="2" max="2" width="9.28515625" style="72" bestFit="1" customWidth="1"/>
    <col min="3" max="3" width="53.42578125" style="72" customWidth="1"/>
    <col min="4" max="4" width="17.140625" style="73" bestFit="1" customWidth="1"/>
    <col min="5" max="5" width="13.140625" style="72" bestFit="1" customWidth="1"/>
    <col min="6" max="16384" width="9.140625" style="72"/>
  </cols>
  <sheetData>
    <row r="1" spans="2:4" x14ac:dyDescent="0.2">
      <c r="B1" s="71" t="s">
        <v>1084</v>
      </c>
    </row>
    <row r="2" spans="2:4" x14ac:dyDescent="0.2">
      <c r="D2" s="74"/>
    </row>
    <row r="3" spans="2:4" x14ac:dyDescent="0.2">
      <c r="B3" s="76" t="str">
        <f>'apresentação  planilha'!A14</f>
        <v>1</v>
      </c>
      <c r="C3" s="77" t="str">
        <f>'apresentação  planilha'!B14</f>
        <v>OBRAS  NO  EDIFÍCIO</v>
      </c>
      <c r="D3" s="78">
        <f>SUM(D4:D26)</f>
        <v>42337079.78657309</v>
      </c>
    </row>
    <row r="4" spans="2:4" x14ac:dyDescent="0.2">
      <c r="B4" s="72" t="str">
        <f>'apresentação  planilha'!A16</f>
        <v>1.01</v>
      </c>
      <c r="C4" s="72" t="str">
        <f>'apresentação  planilha'!B16</f>
        <v>INÍCIO, APOIO E ADMINISTRAÇÃO DA OBRA</v>
      </c>
      <c r="D4" s="73">
        <f>'apresentação  planilha'!F16</f>
        <v>152359.12785919997</v>
      </c>
    </row>
    <row r="5" spans="2:4" x14ac:dyDescent="0.2">
      <c r="B5" s="72" t="str">
        <f>'apresentação  planilha'!A38</f>
        <v>1.02</v>
      </c>
      <c r="C5" s="72" t="str">
        <f>'apresentação  planilha'!B38</f>
        <v>REVESTIMENTOS DE PAREDES</v>
      </c>
      <c r="D5" s="73">
        <f>'apresentação  planilha'!F38</f>
        <v>398137.0198117306</v>
      </c>
    </row>
    <row r="6" spans="2:4" x14ac:dyDescent="0.2">
      <c r="B6" s="72" t="str">
        <f>'apresentação  planilha'!A67</f>
        <v>1.03</v>
      </c>
      <c r="C6" s="72" t="str">
        <f>'apresentação  planilha'!B67</f>
        <v>DIVISÓRIAS</v>
      </c>
      <c r="D6" s="73">
        <f>'apresentação  planilha'!F67</f>
        <v>2512778.3351740702</v>
      </c>
    </row>
    <row r="7" spans="2:4" x14ac:dyDescent="0.2">
      <c r="B7" s="72" t="str">
        <f>'apresentação  planilha'!A92</f>
        <v>1.04</v>
      </c>
      <c r="C7" s="72" t="str">
        <f>'apresentação  planilha'!B92</f>
        <v xml:space="preserve">PISOS </v>
      </c>
      <c r="D7" s="73">
        <f>'apresentação  planilha'!F92</f>
        <v>4078577.8339364883</v>
      </c>
    </row>
    <row r="8" spans="2:4" x14ac:dyDescent="0.2">
      <c r="B8" s="72" t="str">
        <f>'apresentação  planilha'!A158</f>
        <v>1.05</v>
      </c>
      <c r="C8" s="72" t="str">
        <f>'apresentação  planilha'!B158</f>
        <v>TETOS / FORROS</v>
      </c>
      <c r="D8" s="73">
        <f>'apresentação  planilha'!F158</f>
        <v>4446442.2949614739</v>
      </c>
    </row>
    <row r="9" spans="2:4" x14ac:dyDescent="0.2">
      <c r="B9" s="72" t="str">
        <f>'apresentação  planilha'!A186</f>
        <v>1.06</v>
      </c>
      <c r="C9" s="72" t="str">
        <f>'apresentação  planilha'!B186</f>
        <v>ESQUADRIA DE FERRO</v>
      </c>
      <c r="D9" s="73">
        <f>'apresentação  planilha'!F186</f>
        <v>2251886.4256000002</v>
      </c>
    </row>
    <row r="10" spans="2:4" x14ac:dyDescent="0.2">
      <c r="B10" s="72" t="str">
        <f>'apresentação  planilha'!A232</f>
        <v>1.07</v>
      </c>
      <c r="C10" s="72" t="str">
        <f>'apresentação  planilha'!B232</f>
        <v>ESQUADRIA DE MADEIRA</v>
      </c>
      <c r="D10" s="73">
        <f>'apresentação  planilha'!F232</f>
        <v>2229420.3957466944</v>
      </c>
    </row>
    <row r="11" spans="2:4" x14ac:dyDescent="0.2">
      <c r="B11" s="72" t="str">
        <f>'apresentação  planilha'!A293</f>
        <v>1.08</v>
      </c>
      <c r="C11" s="72" t="str">
        <f>'apresentação  planilha'!B293</f>
        <v>ESQUADRIA DE ALUMÍNIO</v>
      </c>
      <c r="D11" s="73">
        <f>'apresentação  planilha'!F293</f>
        <v>41612.710399999989</v>
      </c>
    </row>
    <row r="12" spans="2:4" ht="31.5" x14ac:dyDescent="0.2">
      <c r="B12" s="72" t="str">
        <f>'apresentação  planilha'!A305</f>
        <v>1.09</v>
      </c>
      <c r="C12" s="72" t="str">
        <f>'apresentação  planilha'!B305</f>
        <v>BRISES, VIDROS e FECHAMENTOS DAS TORRES DOS ELEVADORES</v>
      </c>
      <c r="D12" s="73">
        <f>'apresentação  planilha'!F305</f>
        <v>692798.82239999995</v>
      </c>
    </row>
    <row r="13" spans="2:4" x14ac:dyDescent="0.2">
      <c r="B13" s="72" t="str">
        <f>'apresentação  planilha'!A318</f>
        <v>1.10</v>
      </c>
      <c r="C13" s="72" t="str">
        <f>'apresentação  planilha'!B318</f>
        <v>COBERTURAS E ARREMATES</v>
      </c>
      <c r="D13" s="73">
        <f>'apresentação  planilha'!F318</f>
        <v>2744643.2895999998</v>
      </c>
    </row>
    <row r="14" spans="2:4" x14ac:dyDescent="0.2">
      <c r="B14" s="72" t="str">
        <f>'apresentação  planilha'!A332</f>
        <v>1.11</v>
      </c>
      <c r="C14" s="72" t="str">
        <f>'apresentação  planilha'!B332</f>
        <v>PINTURA E TRATAMENTOS</v>
      </c>
      <c r="D14" s="73">
        <f>'apresentação  planilha'!F332</f>
        <v>1231495.5135999999</v>
      </c>
    </row>
    <row r="15" spans="2:4" x14ac:dyDescent="0.2">
      <c r="B15" s="72" t="str">
        <f>'apresentação  planilha'!A359</f>
        <v>1.12</v>
      </c>
      <c r="C15" s="72" t="str">
        <f>'apresentação  planilha'!B359</f>
        <v>TRATAMENTO DOS PAINÉIS PRÉ-MOLDADOS</v>
      </c>
      <c r="D15" s="73">
        <f>'apresentação  planilha'!F359</f>
        <v>198696.61439999999</v>
      </c>
    </row>
    <row r="16" spans="2:4" x14ac:dyDescent="0.2">
      <c r="B16" s="72" t="str">
        <f>'apresentação  planilha'!A363</f>
        <v>1.13</v>
      </c>
      <c r="C16" s="72" t="str">
        <f>'apresentação  planilha'!B363</f>
        <v>INSTALAÇÕES HIDRÁULICAS</v>
      </c>
      <c r="D16" s="73">
        <f>'apresentação  planilha'!F363</f>
        <v>91436.851200000005</v>
      </c>
    </row>
    <row r="17" spans="2:5" x14ac:dyDescent="0.2">
      <c r="B17" s="72" t="str">
        <f>'apresentação  planilha'!A370</f>
        <v>1.14</v>
      </c>
      <c r="C17" s="72" t="str">
        <f>'apresentação  planilha'!B370</f>
        <v>LOUÇAS, METAIS E ACESSÓRIOS SANITÁRIOS</v>
      </c>
      <c r="D17" s="73">
        <f>'apresentação  planilha'!F370</f>
        <v>687295.42399999953</v>
      </c>
    </row>
    <row r="18" spans="2:5" x14ac:dyDescent="0.2">
      <c r="B18" s="72" t="str">
        <f>'apresentação  planilha'!A571</f>
        <v>1.15</v>
      </c>
      <c r="C18" s="72" t="str">
        <f>'apresentação  planilha'!B571</f>
        <v>INSTALAÇÕES ELÉTRICAS</v>
      </c>
      <c r="D18" s="73">
        <f>'apresentação  planilha'!F571</f>
        <v>3125009.0267811115</v>
      </c>
    </row>
    <row r="19" spans="2:5" x14ac:dyDescent="0.2">
      <c r="B19" s="72" t="str">
        <f>'apresentação  planilha'!A645</f>
        <v>1.16</v>
      </c>
      <c r="C19" s="72" t="str">
        <f>'apresentação  planilha'!B645</f>
        <v>INSTALAÇÕES DE AR CONDICIONADO</v>
      </c>
      <c r="D19" s="73">
        <f>'apresentação  planilha'!F645</f>
        <v>1478899.2</v>
      </c>
    </row>
    <row r="20" spans="2:5" x14ac:dyDescent="0.2">
      <c r="B20" s="72" t="str">
        <f>'apresentação  planilha'!A706</f>
        <v>1.17</v>
      </c>
      <c r="C20" s="72" t="str">
        <f>'apresentação  planilha'!B706</f>
        <v>SISTEMAS ESPECIAIS</v>
      </c>
      <c r="D20" s="73">
        <f>'apresentação  planilha'!F706</f>
        <v>710758.7662169598</v>
      </c>
    </row>
    <row r="21" spans="2:5" x14ac:dyDescent="0.2">
      <c r="B21" s="72" t="str">
        <f>'apresentação  planilha'!A730</f>
        <v>1.18</v>
      </c>
      <c r="C21" s="72" t="str">
        <f>'apresentação  planilha'!B730</f>
        <v>TRATAMENTO ACÚSTICO</v>
      </c>
      <c r="D21" s="73">
        <f>'apresentação  planilha'!F730</f>
        <v>4769060.4378704568</v>
      </c>
    </row>
    <row r="22" spans="2:5" x14ac:dyDescent="0.2">
      <c r="B22" s="72" t="str">
        <f>'apresentação  planilha'!A739</f>
        <v>1.19</v>
      </c>
      <c r="C22" s="72" t="str">
        <f>'apresentação  planilha'!B739</f>
        <v>MONTA CARGAS E PLATAFORMAS</v>
      </c>
      <c r="D22" s="73">
        <f>'apresentação  planilha'!F739</f>
        <v>425304.80744612089</v>
      </c>
    </row>
    <row r="23" spans="2:5" x14ac:dyDescent="0.2">
      <c r="B23" s="72" t="str">
        <f>'apresentação  planilha'!A745</f>
        <v>1.20</v>
      </c>
      <c r="C23" s="72" t="str">
        <f>'apresentação  planilha'!B745</f>
        <v>SISTEMAS ESPECIAIS</v>
      </c>
      <c r="D23" s="73">
        <f>'apresentação  planilha'!F745</f>
        <v>1909000.830627803</v>
      </c>
    </row>
    <row r="24" spans="2:5" x14ac:dyDescent="0.2">
      <c r="B24" s="72" t="str">
        <f>'apresentação  planilha'!A752</f>
        <v>1.21</v>
      </c>
      <c r="C24" s="72" t="str">
        <f>'apresentação  planilha'!B752</f>
        <v>CENOTECNIA</v>
      </c>
      <c r="D24" s="73">
        <f>'apresentação  planilha'!F752</f>
        <v>5780193.6416603141</v>
      </c>
    </row>
    <row r="25" spans="2:5" x14ac:dyDescent="0.2">
      <c r="B25" s="72" t="str">
        <f>'apresentação  planilha'!A793</f>
        <v>1.22</v>
      </c>
      <c r="C25" s="72" t="str">
        <f>'apresentação  planilha'!B793</f>
        <v>LIMPEZA E DESMOBILIZAÇÃO DA OBRA</v>
      </c>
      <c r="D25" s="73">
        <f>'apresentação  planilha'!F793</f>
        <v>1394937.0098533346</v>
      </c>
    </row>
    <row r="26" spans="2:5" x14ac:dyDescent="0.2">
      <c r="B26" s="72" t="str">
        <f>'apresentação  planilha'!A798</f>
        <v>1.23</v>
      </c>
      <c r="C26" s="72" t="str">
        <f>'apresentação  planilha'!B798</f>
        <v>MANUTENÇÃO DE EQUIPAMENTOS</v>
      </c>
      <c r="D26" s="73">
        <f>'apresentação  planilha'!F798</f>
        <v>986335.40742733539</v>
      </c>
    </row>
    <row r="27" spans="2:5" ht="63" x14ac:dyDescent="0.2">
      <c r="B27" s="79">
        <f>'apresentação  planilha'!A809</f>
        <v>2</v>
      </c>
      <c r="C27" s="80" t="str">
        <f>'apresentação  planilha'!B809</f>
        <v>SERVIÇOS NAS ÁREAS EXTERNAS - VIÁRIO CONFORME PROJETO, ACESSO DA ROTATÓRIA DA AV. INTERSETORIAL AO 3ºSS, 1ºSS, PAVIMENTO DE SERVIÇOS E  ESTACIONAMENTO EXTERNO</v>
      </c>
      <c r="D27" s="81">
        <f>SUM(D28:D36)</f>
        <v>8708071.6538524088</v>
      </c>
      <c r="E27" s="75"/>
    </row>
    <row r="28" spans="2:5" x14ac:dyDescent="0.2">
      <c r="B28" s="72" t="str">
        <f>'apresentação  planilha'!A811</f>
        <v>2.01</v>
      </c>
      <c r="C28" s="72" t="str">
        <f>'apresentação  planilha'!B811</f>
        <v>TERRAPLENAGEM</v>
      </c>
      <c r="D28" s="73">
        <f>'apresentação  planilha'!F811</f>
        <v>320830.03135999996</v>
      </c>
    </row>
    <row r="29" spans="2:5" x14ac:dyDescent="0.2">
      <c r="B29" s="72" t="str">
        <f>'apresentação  planilha'!A821</f>
        <v>2.02</v>
      </c>
      <c r="C29" s="72" t="str">
        <f>'apresentação  planilha'!B821</f>
        <v>ATERROS  E  CANALETAS</v>
      </c>
      <c r="D29" s="73">
        <f>'apresentação  planilha'!F821</f>
        <v>484658.89919999964</v>
      </c>
    </row>
    <row r="30" spans="2:5" x14ac:dyDescent="0.2">
      <c r="B30" s="72" t="str">
        <f>'apresentação  planilha'!A836</f>
        <v>2.03</v>
      </c>
      <c r="C30" s="72" t="str">
        <f>'apresentação  planilha'!B836</f>
        <v>PROJETOS E AS BUILT</v>
      </c>
      <c r="D30" s="73">
        <f>'apresentação  planilha'!F836</f>
        <v>24353.31</v>
      </c>
    </row>
    <row r="31" spans="2:5" x14ac:dyDescent="0.2">
      <c r="B31" s="72" t="str">
        <f>'apresentação  planilha'!A840</f>
        <v>2.04</v>
      </c>
      <c r="C31" s="72" t="str">
        <f>'apresentação  planilha'!B840</f>
        <v>CONSTRUÇÃO  DO  VIÁRIO</v>
      </c>
      <c r="D31" s="73">
        <f>'apresentação  planilha'!F840</f>
        <v>3693467.7502815914</v>
      </c>
    </row>
    <row r="32" spans="2:5" x14ac:dyDescent="0.2">
      <c r="B32" s="72" t="str">
        <f>'apresentação  planilha'!A895</f>
        <v>2.05</v>
      </c>
      <c r="C32" s="72" t="str">
        <f>'apresentação  planilha'!B895</f>
        <v>TRATAMENTO DO CONCRETO</v>
      </c>
      <c r="D32" s="73">
        <f>'apresentação  planilha'!F895</f>
        <v>573289.64999999991</v>
      </c>
    </row>
    <row r="33" spans="2:4" x14ac:dyDescent="0.2">
      <c r="B33" s="72" t="str">
        <f>'apresentação  planilha'!A900</f>
        <v>2.06</v>
      </c>
      <c r="C33" s="72" t="str">
        <f>'apresentação  planilha'!B900</f>
        <v>DRENAGEM</v>
      </c>
      <c r="D33" s="73">
        <f>'apresentação  planilha'!F900</f>
        <v>641404.39846399997</v>
      </c>
    </row>
    <row r="34" spans="2:4" x14ac:dyDescent="0.2">
      <c r="B34" s="72" t="str">
        <f>'apresentação  planilha'!A946</f>
        <v>2.07</v>
      </c>
      <c r="C34" s="72" t="str">
        <f>'apresentação  planilha'!B946</f>
        <v>PAVIMENTAÇÃO</v>
      </c>
      <c r="D34" s="73">
        <f>'apresentação  planilha'!F946</f>
        <v>2508801.8687999994</v>
      </c>
    </row>
    <row r="35" spans="2:4" x14ac:dyDescent="0.2">
      <c r="B35" s="72" t="str">
        <f>'apresentação  planilha'!A969</f>
        <v>2.08</v>
      </c>
      <c r="C35" s="72" t="str">
        <f>'apresentação  planilha'!B969</f>
        <v>ESTACIONAMENTOS EXTERNOS</v>
      </c>
      <c r="D35" s="73">
        <f>'apresentação  planilha'!F969</f>
        <v>301985.09294681903</v>
      </c>
    </row>
    <row r="36" spans="2:4" x14ac:dyDescent="0.2">
      <c r="B36" s="72" t="str">
        <f>'apresentação  planilha'!A979</f>
        <v>2.09</v>
      </c>
      <c r="C36" s="72" t="str">
        <f>'apresentação  planilha'!B979</f>
        <v>PAISAGISMO</v>
      </c>
      <c r="D36" s="73">
        <f>'apresentação  planilha'!F979</f>
        <v>159280.65280000001</v>
      </c>
    </row>
    <row r="37" spans="2:4" x14ac:dyDescent="0.2">
      <c r="B37" s="76" t="str">
        <f>'apresentação  planilha'!A984</f>
        <v>3</v>
      </c>
      <c r="C37" s="76" t="str">
        <f>'apresentação  planilha'!B984</f>
        <v>LIMPEZA E DESMOBILIZAÇÃO DA OBRA</v>
      </c>
      <c r="D37" s="78">
        <f>'apresentação  planilha'!F984</f>
        <v>489389.76</v>
      </c>
    </row>
    <row r="38" spans="2:4" x14ac:dyDescent="0.2">
      <c r="B38" s="76" t="str">
        <f>'apresentação  planilha'!A988</f>
        <v>4</v>
      </c>
      <c r="C38" s="76" t="str">
        <f>'apresentação  planilha'!B988</f>
        <v>MANUTENÇÃO DE EQUIPAMENTOS</v>
      </c>
      <c r="D38" s="78">
        <f>'apresentação  planilha'!F988</f>
        <v>73728</v>
      </c>
    </row>
    <row r="39" spans="2:4" ht="31.5" x14ac:dyDescent="0.2">
      <c r="B39" s="77">
        <v>5</v>
      </c>
      <c r="C39" s="77" t="s">
        <v>1079</v>
      </c>
      <c r="D39" s="78">
        <v>6232760.8916386394</v>
      </c>
    </row>
    <row r="40" spans="2:4" x14ac:dyDescent="0.2">
      <c r="B40" s="77">
        <v>6</v>
      </c>
      <c r="C40" s="77" t="s">
        <v>1080</v>
      </c>
      <c r="D40" s="78">
        <v>4946462.0892364094</v>
      </c>
    </row>
    <row r="41" spans="2:4" x14ac:dyDescent="0.2">
      <c r="B41" s="77">
        <v>7</v>
      </c>
      <c r="C41" s="77" t="s">
        <v>1081</v>
      </c>
      <c r="D41" s="78">
        <v>7183667.8544720318</v>
      </c>
    </row>
    <row r="42" spans="2:4" x14ac:dyDescent="0.2">
      <c r="B42" s="77">
        <v>8</v>
      </c>
      <c r="C42" s="77" t="s">
        <v>1082</v>
      </c>
      <c r="D42" s="78">
        <v>1345285.5564221067</v>
      </c>
    </row>
    <row r="43" spans="2:4" x14ac:dyDescent="0.2">
      <c r="B43" s="77">
        <v>9</v>
      </c>
      <c r="C43" s="77" t="s">
        <v>1083</v>
      </c>
      <c r="D43" s="78">
        <f>'[1]Total Investimento'!$D$55</f>
        <v>1081034.7679414458</v>
      </c>
    </row>
    <row r="44" spans="2:4" ht="31.5" x14ac:dyDescent="0.2">
      <c r="B44" s="77">
        <v>10</v>
      </c>
      <c r="C44" s="77" t="s">
        <v>1085</v>
      </c>
      <c r="D44" s="82">
        <v>1530165.75</v>
      </c>
    </row>
    <row r="45" spans="2:4" x14ac:dyDescent="0.2">
      <c r="B45" s="72" t="s">
        <v>14</v>
      </c>
      <c r="D45" s="78">
        <f>D3+D27+D37+D38+D39+D40+D41+D42+D43+D44</f>
        <v>73927646.110136122</v>
      </c>
    </row>
  </sheetData>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capa</vt:lpstr>
      <vt:lpstr>apresentação  planilha</vt:lpstr>
      <vt:lpstr>lista de tarefas</vt:lpstr>
      <vt:lpstr>Total dos Investimentos</vt:lpstr>
      <vt:lpstr>'apresentação  planilha'!Area_de_impressao</vt:lpstr>
      <vt:lpstr>capa!Area_de_impressao</vt:lpstr>
      <vt:lpstr>'lista de tarefas'!Area_de_impressao</vt:lpstr>
      <vt:lpstr>'apresentação  planilha'!Titulos_de_impressao</vt:lpstr>
      <vt:lpstr>'lista de tarefas'!Titulos_de_impressao</vt:lpstr>
    </vt:vector>
  </TitlesOfParts>
  <Company>Sociedade Comercial e Construtora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Kushiama</dc:creator>
  <cp:lastModifiedBy>Daniel de Souza Coelho</cp:lastModifiedBy>
  <cp:lastPrinted>2019-10-17T02:03:58Z</cp:lastPrinted>
  <dcterms:created xsi:type="dcterms:W3CDTF">1998-10-02T17:15:07Z</dcterms:created>
  <dcterms:modified xsi:type="dcterms:W3CDTF">2020-10-13T02:52:37Z</dcterms:modified>
</cp:coreProperties>
</file>